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Shared\ALL\BoS2025\New Projects\East\Budget form\"/>
    </mc:Choice>
  </mc:AlternateContent>
  <xr:revisionPtr revIDLastSave="0" documentId="13_ncr:1_{D25AC5AC-892B-42FD-9771-515BA394EA56}" xr6:coauthVersionLast="47" xr6:coauthVersionMax="47" xr10:uidLastSave="{00000000-0000-0000-0000-000000000000}"/>
  <workbookProtection workbookAlgorithmName="SHA-512" workbookHashValue="9T5GUNNbpblQ53UaBNFx67jxO3KCjWiideKRcZrRjIdMXVR4dsV+ztF4Tl2Vjue+4CnA2cHkk6yy87sQ7Od/5g==" workbookSaltValue="29WokqbHaJH2RUDKtmaaIw==" workbookSpinCount="100000" lockStructure="1"/>
  <bookViews>
    <workbookView xWindow="25080" yWindow="-120" windowWidth="25440" windowHeight="15270" xr2:uid="{2CDE0F6F-3300-4F3C-8B1E-D2B9D7F1221F}"/>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HMIS" sheetId="22" r:id="rId7"/>
    <sheet name="VAWA Costs" sheetId="20" r:id="rId8"/>
    <sheet name="Rural Costs" sheetId="21" r:id="rId9"/>
    <sheet name="Admin &amp; Match" sheetId="3" r:id="rId10"/>
    <sheet name="Proposed Budget" sheetId="13" r:id="rId11"/>
    <sheet name="For Reference 2026 FMR" sheetId="5" r:id="rId12"/>
  </sheets>
  <externalReferences>
    <externalReference r:id="rId13"/>
  </externalReferences>
  <definedNames>
    <definedName name="Lebanon_County" localSheetId="6">#REF!</definedName>
    <definedName name="Lebanon_County" localSheetId="10">#REF!</definedName>
    <definedName name="Lebanon_County">#REF!</definedName>
    <definedName name="_xlnm.Print_Area" localSheetId="9">'Admin &amp; Match'!$A$5:$H$21</definedName>
    <definedName name="_xlnm.Print_Area" localSheetId="11">'For Reference 2026 FMR'!$A$1:$K$39</definedName>
    <definedName name="_xlnm.Print_Area" localSheetId="1">'General Information'!$A$1:$G$23</definedName>
    <definedName name="_xlnm.Print_Area" localSheetId="6">HMIS!$A$5:$I$21</definedName>
    <definedName name="_xlnm.Print_Area" localSheetId="0">Instructions!$A$1:$E$11</definedName>
    <definedName name="_xlnm.Print_Area" localSheetId="2">Leasing!$A$5:$M$139</definedName>
    <definedName name="_xlnm.Print_Area" localSheetId="4">Operating!$A$5:$I$25</definedName>
    <definedName name="_xlnm.Print_Area" localSheetId="10">'Proposed Budget'!$A$4:$F$39</definedName>
    <definedName name="_xlnm.Print_Area" localSheetId="3">'Rental Assistance'!$A$5:$M$89</definedName>
    <definedName name="_xlnm.Print_Area" localSheetId="8">'Rural Costs'!$A$5:$I$23</definedName>
    <definedName name="_xlnm.Print_Area" localSheetId="5">'Supportive Services'!$A$5:$I$32</definedName>
    <definedName name="_xlnm.Print_Area" localSheetId="7">'VAWA Costs'!$A$5:$I$41</definedName>
    <definedName name="_xlnm.Print_Titles" localSheetId="9">'Admin &amp; Match'!$5:$6</definedName>
    <definedName name="_xlnm.Print_Titles" localSheetId="6">HMIS!$5:$10</definedName>
    <definedName name="_xlnm.Print_Titles" localSheetId="2">Leasing!$5:$6</definedName>
    <definedName name="_xlnm.Print_Titles" localSheetId="4">Operating!$5:$10</definedName>
    <definedName name="_xlnm.Print_Titles" localSheetId="3">'Rental Assistance'!$5:$6</definedName>
    <definedName name="_xlnm.Print_Titles" localSheetId="8">'Rural Costs'!$5:$6</definedName>
    <definedName name="_xlnm.Print_Titles" localSheetId="5">'Supportive Services'!$5:$10</definedName>
    <definedName name="_xlnm.Print_Titles" localSheetId="7">'VAWA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 i="13" l="1" a="1"/>
  <c r="D20" i="13" s="1"/>
  <c r="D19" i="13" a="1"/>
  <c r="D19" i="13" s="1"/>
  <c r="D18" i="13" a="1"/>
  <c r="D18" i="13" s="1"/>
  <c r="D27" i="13"/>
  <c r="D32" i="13"/>
  <c r="E16" i="22"/>
  <c r="G5" i="22"/>
  <c r="D5" i="22"/>
  <c r="J137" i="14" l="1"/>
  <c r="I137" i="14"/>
  <c r="H137" i="14"/>
  <c r="G137" i="14"/>
  <c r="F137" i="14"/>
  <c r="J136" i="14"/>
  <c r="I136" i="14"/>
  <c r="H136" i="14"/>
  <c r="G136" i="14"/>
  <c r="F136" i="14"/>
  <c r="J135" i="14"/>
  <c r="I135" i="14"/>
  <c r="H135" i="14"/>
  <c r="G135" i="14"/>
  <c r="F135" i="14"/>
  <c r="J134" i="14"/>
  <c r="I134" i="14"/>
  <c r="H134" i="14"/>
  <c r="G134" i="14"/>
  <c r="F134" i="14"/>
  <c r="J133" i="14"/>
  <c r="I133" i="14"/>
  <c r="H133" i="14"/>
  <c r="G133" i="14"/>
  <c r="F133" i="14"/>
  <c r="J132" i="14"/>
  <c r="I132" i="14"/>
  <c r="H132" i="14"/>
  <c r="G132" i="14"/>
  <c r="F132" i="14"/>
  <c r="J131" i="14"/>
  <c r="I131" i="14"/>
  <c r="H131" i="14"/>
  <c r="G131" i="14"/>
  <c r="F131" i="14"/>
  <c r="J130" i="14"/>
  <c r="I130" i="14"/>
  <c r="H130" i="14"/>
  <c r="G130" i="14"/>
  <c r="F130" i="14"/>
  <c r="J129" i="14"/>
  <c r="I129" i="14"/>
  <c r="H129" i="14"/>
  <c r="G129" i="14"/>
  <c r="F129" i="14"/>
  <c r="J128" i="14"/>
  <c r="I128" i="14"/>
  <c r="H128" i="14"/>
  <c r="G128" i="14"/>
  <c r="F128" i="14"/>
  <c r="J127" i="14"/>
  <c r="I127" i="14"/>
  <c r="H127" i="14"/>
  <c r="G127" i="14"/>
  <c r="F127" i="14"/>
  <c r="J126" i="14"/>
  <c r="I126" i="14"/>
  <c r="H126" i="14"/>
  <c r="G126" i="14"/>
  <c r="F126" i="14"/>
  <c r="J125" i="14"/>
  <c r="I125" i="14"/>
  <c r="H125" i="14"/>
  <c r="G125" i="14"/>
  <c r="F125" i="14"/>
  <c r="E125" i="14"/>
  <c r="J124" i="14"/>
  <c r="I124" i="14"/>
  <c r="H124" i="14"/>
  <c r="G124" i="14"/>
  <c r="F124" i="14"/>
  <c r="E124" i="14"/>
  <c r="J123" i="14"/>
  <c r="I123" i="14"/>
  <c r="H123" i="14"/>
  <c r="G123" i="14"/>
  <c r="F123" i="14"/>
  <c r="J122" i="14"/>
  <c r="I122" i="14"/>
  <c r="H122" i="14"/>
  <c r="G122" i="14"/>
  <c r="F122" i="14"/>
  <c r="J121" i="14"/>
  <c r="I121" i="14"/>
  <c r="H121" i="14"/>
  <c r="G121" i="14"/>
  <c r="F121" i="14"/>
  <c r="J120" i="14"/>
  <c r="I120" i="14"/>
  <c r="H120" i="14"/>
  <c r="G120" i="14"/>
  <c r="F120" i="14"/>
  <c r="E120" i="14"/>
  <c r="J119" i="14"/>
  <c r="I119" i="14"/>
  <c r="H119" i="14"/>
  <c r="G119" i="14"/>
  <c r="F119" i="14"/>
  <c r="J118" i="14"/>
  <c r="I118" i="14"/>
  <c r="H118" i="14"/>
  <c r="G118" i="14"/>
  <c r="F118" i="14"/>
  <c r="E118" i="14"/>
  <c r="J117" i="14"/>
  <c r="I117" i="14"/>
  <c r="H117" i="14"/>
  <c r="G117" i="14"/>
  <c r="F117" i="14"/>
  <c r="J116" i="14"/>
  <c r="I116" i="14"/>
  <c r="H116" i="14"/>
  <c r="G116" i="14"/>
  <c r="F116" i="14"/>
  <c r="J115" i="14"/>
  <c r="I115" i="14"/>
  <c r="H115" i="14"/>
  <c r="G115" i="14"/>
  <c r="F115" i="14"/>
  <c r="J114" i="14"/>
  <c r="I114" i="14"/>
  <c r="H114" i="14"/>
  <c r="G114" i="14"/>
  <c r="F114" i="14"/>
  <c r="J113" i="14"/>
  <c r="I113" i="14"/>
  <c r="H113" i="14"/>
  <c r="G113" i="14"/>
  <c r="F113" i="14"/>
  <c r="J112" i="14"/>
  <c r="I112" i="14"/>
  <c r="H112" i="14"/>
  <c r="G112" i="14"/>
  <c r="F112" i="14"/>
  <c r="E112" i="14"/>
  <c r="J111" i="14"/>
  <c r="I111" i="14"/>
  <c r="H111" i="14"/>
  <c r="G111" i="14"/>
  <c r="F111" i="14"/>
  <c r="J110" i="14"/>
  <c r="I110" i="14"/>
  <c r="H110" i="14"/>
  <c r="G110" i="14"/>
  <c r="F110" i="14"/>
  <c r="J109" i="14"/>
  <c r="I109" i="14"/>
  <c r="H109" i="14"/>
  <c r="G109" i="14"/>
  <c r="F109" i="14"/>
  <c r="J108" i="14"/>
  <c r="I108" i="14"/>
  <c r="H108" i="14"/>
  <c r="G108" i="14"/>
  <c r="F108" i="14"/>
  <c r="E108" i="14"/>
  <c r="J107" i="14"/>
  <c r="I107" i="14"/>
  <c r="H107" i="14"/>
  <c r="G107" i="14"/>
  <c r="F107" i="14"/>
  <c r="J106" i="14"/>
  <c r="I106" i="14"/>
  <c r="H106" i="14"/>
  <c r="G106" i="14"/>
  <c r="F106" i="14"/>
  <c r="E106" i="14"/>
  <c r="J105" i="14"/>
  <c r="I105" i="14"/>
  <c r="H105" i="14"/>
  <c r="G105" i="14"/>
  <c r="F105" i="14"/>
  <c r="J98" i="14"/>
  <c r="I98" i="14"/>
  <c r="H98" i="14"/>
  <c r="G98" i="14"/>
  <c r="F98" i="14"/>
  <c r="E98" i="14"/>
  <c r="J97" i="14"/>
  <c r="I97" i="14"/>
  <c r="H97" i="14"/>
  <c r="G97" i="14"/>
  <c r="F97" i="14"/>
  <c r="E97" i="14"/>
  <c r="J96" i="14"/>
  <c r="I96" i="14"/>
  <c r="H96" i="14"/>
  <c r="G96" i="14"/>
  <c r="F96" i="14"/>
  <c r="E96" i="14"/>
  <c r="J95" i="14"/>
  <c r="I95" i="14"/>
  <c r="H95" i="14"/>
  <c r="G95" i="14"/>
  <c r="F95" i="14"/>
  <c r="E95" i="14"/>
  <c r="J94" i="14"/>
  <c r="I94" i="14"/>
  <c r="H94" i="14"/>
  <c r="G94" i="14"/>
  <c r="F94" i="14"/>
  <c r="E94" i="14"/>
  <c r="J93" i="14"/>
  <c r="I93" i="14"/>
  <c r="H93" i="14"/>
  <c r="G93" i="14"/>
  <c r="F93" i="14"/>
  <c r="E93" i="14"/>
  <c r="J92" i="14"/>
  <c r="I92" i="14"/>
  <c r="H92" i="14"/>
  <c r="G92" i="14"/>
  <c r="F92" i="14"/>
  <c r="E92" i="14"/>
  <c r="J91" i="14"/>
  <c r="I91" i="14"/>
  <c r="H91" i="14"/>
  <c r="G91" i="14"/>
  <c r="F91" i="14"/>
  <c r="E91" i="14"/>
  <c r="J90" i="14"/>
  <c r="I90" i="14"/>
  <c r="H90" i="14"/>
  <c r="G90" i="14"/>
  <c r="F90" i="14"/>
  <c r="E90" i="14"/>
  <c r="J89" i="14"/>
  <c r="I89" i="14"/>
  <c r="H89" i="14"/>
  <c r="G89" i="14"/>
  <c r="F89" i="14"/>
  <c r="E89" i="14"/>
  <c r="J88" i="14"/>
  <c r="I88" i="14"/>
  <c r="H88" i="14"/>
  <c r="G88" i="14"/>
  <c r="F88" i="14"/>
  <c r="E88" i="14"/>
  <c r="J87" i="14"/>
  <c r="I87" i="14"/>
  <c r="H87" i="14"/>
  <c r="G87" i="14"/>
  <c r="F87" i="14"/>
  <c r="E87" i="14"/>
  <c r="J86" i="14"/>
  <c r="I86" i="14"/>
  <c r="H86" i="14"/>
  <c r="G86" i="14"/>
  <c r="F86" i="14"/>
  <c r="E86" i="14"/>
  <c r="J85" i="14"/>
  <c r="I85" i="14"/>
  <c r="H85" i="14"/>
  <c r="G85" i="14"/>
  <c r="F85" i="14"/>
  <c r="E85" i="14"/>
  <c r="J84" i="14"/>
  <c r="I84" i="14"/>
  <c r="H84" i="14"/>
  <c r="G84" i="14"/>
  <c r="F84" i="14"/>
  <c r="E84" i="14"/>
  <c r="J83" i="14"/>
  <c r="I83" i="14"/>
  <c r="H83" i="14"/>
  <c r="G83" i="14"/>
  <c r="F83" i="14"/>
  <c r="E83" i="14"/>
  <c r="J82" i="14"/>
  <c r="I82" i="14"/>
  <c r="H82" i="14"/>
  <c r="G82" i="14"/>
  <c r="F82" i="14"/>
  <c r="E82" i="14"/>
  <c r="J81" i="14"/>
  <c r="I81" i="14"/>
  <c r="H81" i="14"/>
  <c r="G81" i="14"/>
  <c r="F81" i="14"/>
  <c r="E81" i="14"/>
  <c r="J80" i="14"/>
  <c r="I80" i="14"/>
  <c r="H80" i="14"/>
  <c r="G80" i="14"/>
  <c r="F80" i="14"/>
  <c r="E80" i="14"/>
  <c r="J79" i="14"/>
  <c r="I79" i="14"/>
  <c r="H79" i="14"/>
  <c r="G79" i="14"/>
  <c r="F79" i="14"/>
  <c r="E79" i="14"/>
  <c r="J78" i="14"/>
  <c r="I78" i="14"/>
  <c r="H78" i="14"/>
  <c r="G78" i="14"/>
  <c r="F78" i="14"/>
  <c r="E78" i="14"/>
  <c r="J77" i="14"/>
  <c r="I77" i="14"/>
  <c r="H77" i="14"/>
  <c r="G77" i="14"/>
  <c r="F77" i="14"/>
  <c r="E77" i="14"/>
  <c r="J76" i="14"/>
  <c r="I76" i="14"/>
  <c r="H76" i="14"/>
  <c r="G76" i="14"/>
  <c r="F76" i="14"/>
  <c r="E76" i="14"/>
  <c r="J75" i="14"/>
  <c r="I75" i="14"/>
  <c r="H75" i="14"/>
  <c r="G75" i="14"/>
  <c r="F75" i="14"/>
  <c r="E75" i="14"/>
  <c r="J74" i="14"/>
  <c r="I74" i="14"/>
  <c r="H74" i="14"/>
  <c r="G74" i="14"/>
  <c r="F74" i="14"/>
  <c r="E74" i="14"/>
  <c r="J73" i="14"/>
  <c r="I73" i="14"/>
  <c r="H73" i="14"/>
  <c r="G73" i="14"/>
  <c r="F73" i="14"/>
  <c r="E73" i="14"/>
  <c r="J72" i="14"/>
  <c r="I72" i="14"/>
  <c r="H72" i="14"/>
  <c r="G72" i="14"/>
  <c r="F72" i="14"/>
  <c r="E72" i="14"/>
  <c r="J71" i="14"/>
  <c r="I71" i="14"/>
  <c r="H71" i="14"/>
  <c r="G71" i="14"/>
  <c r="F71" i="14"/>
  <c r="E71" i="14"/>
  <c r="J70" i="14"/>
  <c r="I70" i="14"/>
  <c r="H70" i="14"/>
  <c r="G70" i="14"/>
  <c r="F70" i="14"/>
  <c r="E70" i="14"/>
  <c r="J69" i="14"/>
  <c r="I69" i="14"/>
  <c r="H69" i="14"/>
  <c r="G69" i="14"/>
  <c r="F69" i="14"/>
  <c r="E69" i="14"/>
  <c r="J68" i="14"/>
  <c r="I68" i="14"/>
  <c r="H68" i="14"/>
  <c r="G68" i="14"/>
  <c r="F68" i="14"/>
  <c r="E68" i="14"/>
  <c r="J67" i="14"/>
  <c r="I67" i="14"/>
  <c r="H67" i="14"/>
  <c r="G67" i="14"/>
  <c r="F67" i="14"/>
  <c r="E67" i="14"/>
  <c r="J66" i="14"/>
  <c r="I66" i="14"/>
  <c r="H66" i="14"/>
  <c r="G66" i="14"/>
  <c r="F66" i="14"/>
  <c r="E66" i="14"/>
  <c r="C64"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05" i="14"/>
  <c r="D6" i="5"/>
  <c r="D7" i="5"/>
  <c r="E107" i="14" s="1"/>
  <c r="D8" i="5"/>
  <c r="D9" i="5"/>
  <c r="E109" i="14" s="1"/>
  <c r="D10" i="5"/>
  <c r="E110" i="14" s="1"/>
  <c r="D11" i="5"/>
  <c r="E111" i="14" s="1"/>
  <c r="D12" i="5"/>
  <c r="D13" i="5"/>
  <c r="E113" i="14" s="1"/>
  <c r="D14" i="5"/>
  <c r="E114" i="14" s="1"/>
  <c r="D15" i="5"/>
  <c r="E115" i="14" s="1"/>
  <c r="D16" i="5"/>
  <c r="E116" i="14" s="1"/>
  <c r="D17" i="5"/>
  <c r="E117" i="14" s="1"/>
  <c r="D18" i="5"/>
  <c r="D19" i="5"/>
  <c r="E119" i="14" s="1"/>
  <c r="D20" i="5"/>
  <c r="D21" i="5"/>
  <c r="E121" i="14" s="1"/>
  <c r="D22" i="5"/>
  <c r="E122" i="14" s="1"/>
  <c r="D23" i="5"/>
  <c r="E123" i="14" s="1"/>
  <c r="D24" i="5"/>
  <c r="D25" i="5"/>
  <c r="D26" i="5"/>
  <c r="E126" i="14" s="1"/>
  <c r="D27" i="5"/>
  <c r="E127" i="14" s="1"/>
  <c r="D28" i="5"/>
  <c r="E128" i="14" s="1"/>
  <c r="D29" i="5"/>
  <c r="E129" i="14" s="1"/>
  <c r="D30" i="5"/>
  <c r="E130" i="14" s="1"/>
  <c r="D31" i="5"/>
  <c r="E131" i="14" s="1"/>
  <c r="D32" i="5"/>
  <c r="E132" i="14" s="1"/>
  <c r="D33" i="5"/>
  <c r="E133" i="14" s="1"/>
  <c r="D34" i="5"/>
  <c r="E134" i="14" s="1"/>
  <c r="D35" i="5"/>
  <c r="E135" i="14" s="1"/>
  <c r="D36" i="5"/>
  <c r="E136" i="14" s="1"/>
  <c r="D37" i="5"/>
  <c r="E137" i="14" s="1"/>
  <c r="D5" i="5"/>
  <c r="E105" i="14" s="1"/>
  <c r="D36" i="13"/>
  <c r="E56" i="15"/>
  <c r="F56" i="15"/>
  <c r="G56" i="15"/>
  <c r="H56" i="15"/>
  <c r="I56" i="15"/>
  <c r="J56" i="15"/>
  <c r="E57" i="15"/>
  <c r="F57" i="15"/>
  <c r="G57" i="15"/>
  <c r="H57" i="15"/>
  <c r="I57" i="15"/>
  <c r="J57" i="15"/>
  <c r="E58" i="15"/>
  <c r="F58" i="15"/>
  <c r="G58" i="15"/>
  <c r="H58" i="15"/>
  <c r="I58" i="15"/>
  <c r="J58" i="15"/>
  <c r="E59" i="15"/>
  <c r="F59" i="15"/>
  <c r="G59" i="15"/>
  <c r="H59" i="15"/>
  <c r="I59" i="15"/>
  <c r="J59" i="15"/>
  <c r="E60" i="15"/>
  <c r="F60" i="15"/>
  <c r="G60" i="15"/>
  <c r="H60" i="15"/>
  <c r="I60" i="15"/>
  <c r="J60" i="15"/>
  <c r="E61" i="15"/>
  <c r="F61" i="15"/>
  <c r="G61" i="15"/>
  <c r="H61" i="15"/>
  <c r="I61" i="15"/>
  <c r="J61" i="15"/>
  <c r="E62" i="15"/>
  <c r="F62" i="15"/>
  <c r="G62" i="15"/>
  <c r="H62" i="15"/>
  <c r="I62" i="15"/>
  <c r="J62" i="15"/>
  <c r="E63" i="15"/>
  <c r="F63" i="15"/>
  <c r="G63" i="15"/>
  <c r="H63" i="15"/>
  <c r="I63" i="15"/>
  <c r="J63" i="15"/>
  <c r="E64" i="15"/>
  <c r="F64" i="15"/>
  <c r="G64" i="15"/>
  <c r="H64" i="15"/>
  <c r="I64" i="15"/>
  <c r="J64" i="15"/>
  <c r="E65" i="15"/>
  <c r="F65" i="15"/>
  <c r="G65" i="15"/>
  <c r="H65" i="15"/>
  <c r="I65" i="15"/>
  <c r="J65" i="15"/>
  <c r="E66" i="15"/>
  <c r="F66" i="15"/>
  <c r="G66" i="15"/>
  <c r="H66" i="15"/>
  <c r="I66" i="15"/>
  <c r="J66" i="15"/>
  <c r="E67" i="15"/>
  <c r="F67" i="15"/>
  <c r="G67" i="15"/>
  <c r="H67" i="15"/>
  <c r="I67" i="15"/>
  <c r="J67" i="15"/>
  <c r="E68" i="15"/>
  <c r="F68" i="15"/>
  <c r="G68" i="15"/>
  <c r="H68" i="15"/>
  <c r="I68" i="15"/>
  <c r="J68" i="15"/>
  <c r="E69" i="15"/>
  <c r="F69" i="15"/>
  <c r="G69" i="15"/>
  <c r="H69" i="15"/>
  <c r="I69" i="15"/>
  <c r="J69" i="15"/>
  <c r="E70" i="15"/>
  <c r="F70" i="15"/>
  <c r="G70" i="15"/>
  <c r="H70" i="15"/>
  <c r="I70" i="15"/>
  <c r="J70" i="15"/>
  <c r="E71" i="15"/>
  <c r="F71" i="15"/>
  <c r="G71" i="15"/>
  <c r="H71" i="15"/>
  <c r="I71" i="15"/>
  <c r="J71" i="15"/>
  <c r="E72" i="15"/>
  <c r="F72" i="15"/>
  <c r="G72" i="15"/>
  <c r="H72" i="15"/>
  <c r="I72" i="15"/>
  <c r="J72" i="15"/>
  <c r="E73" i="15"/>
  <c r="F73" i="15"/>
  <c r="G73" i="15"/>
  <c r="H73" i="15"/>
  <c r="I73" i="15"/>
  <c r="J73" i="15"/>
  <c r="E74" i="15"/>
  <c r="F74" i="15"/>
  <c r="G74" i="15"/>
  <c r="H74" i="15"/>
  <c r="I74" i="15"/>
  <c r="J74" i="15"/>
  <c r="E75" i="15"/>
  <c r="F75" i="15"/>
  <c r="G75" i="15"/>
  <c r="H75" i="15"/>
  <c r="I75" i="15"/>
  <c r="J75" i="15"/>
  <c r="E76" i="15"/>
  <c r="F76" i="15"/>
  <c r="G76" i="15"/>
  <c r="H76" i="15"/>
  <c r="I76" i="15"/>
  <c r="J76" i="15"/>
  <c r="E77" i="15"/>
  <c r="F77" i="15"/>
  <c r="G77" i="15"/>
  <c r="H77" i="15"/>
  <c r="I77" i="15"/>
  <c r="J77" i="15"/>
  <c r="E78" i="15"/>
  <c r="F78" i="15"/>
  <c r="G78" i="15"/>
  <c r="H78" i="15"/>
  <c r="I78" i="15"/>
  <c r="J78" i="15"/>
  <c r="E79" i="15"/>
  <c r="F79" i="15"/>
  <c r="G79" i="15"/>
  <c r="H79" i="15"/>
  <c r="I79" i="15"/>
  <c r="J79" i="15"/>
  <c r="E80" i="15"/>
  <c r="F80" i="15"/>
  <c r="G80" i="15"/>
  <c r="H80" i="15"/>
  <c r="I80" i="15"/>
  <c r="J80" i="15"/>
  <c r="E81" i="15"/>
  <c r="F81" i="15"/>
  <c r="G81" i="15"/>
  <c r="H81" i="15"/>
  <c r="I81" i="15"/>
  <c r="J81" i="15"/>
  <c r="E82" i="15"/>
  <c r="F82" i="15"/>
  <c r="G82" i="15"/>
  <c r="H82" i="15"/>
  <c r="I82" i="15"/>
  <c r="J82" i="15"/>
  <c r="E83" i="15"/>
  <c r="F83" i="15"/>
  <c r="G83" i="15"/>
  <c r="H83" i="15"/>
  <c r="I83" i="15"/>
  <c r="J83" i="15"/>
  <c r="E84" i="15"/>
  <c r="F84" i="15"/>
  <c r="G84" i="15"/>
  <c r="H84" i="15"/>
  <c r="I84" i="15"/>
  <c r="J84" i="15"/>
  <c r="E85" i="15"/>
  <c r="F85" i="15"/>
  <c r="G85" i="15"/>
  <c r="H85" i="15"/>
  <c r="I85" i="15"/>
  <c r="J85" i="15"/>
  <c r="E86" i="15"/>
  <c r="F86" i="15"/>
  <c r="G86" i="15"/>
  <c r="H86" i="15"/>
  <c r="I86" i="15"/>
  <c r="J86" i="15"/>
  <c r="E87" i="15"/>
  <c r="F87" i="15"/>
  <c r="G87" i="15"/>
  <c r="H87" i="15"/>
  <c r="I87" i="15"/>
  <c r="J87"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97" i="14"/>
  <c r="C98"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C57" i="14"/>
  <c r="C58" i="14"/>
  <c r="C59"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K73" i="15" l="1"/>
  <c r="K79" i="15"/>
  <c r="K59" i="15"/>
  <c r="K85" i="15"/>
  <c r="K67" i="15"/>
  <c r="K66" i="15"/>
  <c r="K63" i="15"/>
  <c r="K62" i="15"/>
  <c r="K61" i="15"/>
  <c r="K60" i="15"/>
  <c r="K57" i="15"/>
  <c r="K56" i="15"/>
  <c r="K82" i="15"/>
  <c r="K86" i="15"/>
  <c r="K83" i="15"/>
  <c r="K76" i="15"/>
  <c r="K84" i="15"/>
  <c r="K80" i="15"/>
  <c r="K77" i="15"/>
  <c r="K70" i="15"/>
  <c r="K78" i="15"/>
  <c r="K75" i="15"/>
  <c r="K74" i="15"/>
  <c r="K71" i="15"/>
  <c r="K64" i="15"/>
  <c r="K87" i="15"/>
  <c r="K81" i="15"/>
  <c r="K72" i="15"/>
  <c r="K69" i="15"/>
  <c r="K68" i="15"/>
  <c r="K65" i="15"/>
  <c r="K58" i="15"/>
  <c r="K137" i="14"/>
  <c r="K131" i="14"/>
  <c r="K130" i="14"/>
  <c r="K129" i="14"/>
  <c r="K127" i="14"/>
  <c r="K126" i="14"/>
  <c r="K125" i="14"/>
  <c r="K120" i="14"/>
  <c r="K119" i="14"/>
  <c r="K116" i="14"/>
  <c r="K114" i="14"/>
  <c r="K113" i="14"/>
  <c r="K112" i="14"/>
  <c r="K111" i="14"/>
  <c r="K110" i="14"/>
  <c r="K108" i="14"/>
  <c r="K107" i="14"/>
  <c r="K115" i="14" l="1"/>
  <c r="K121" i="14"/>
  <c r="K122" i="14"/>
  <c r="K117" i="14"/>
  <c r="K123" i="14"/>
  <c r="K124" i="14"/>
  <c r="K133" i="14"/>
  <c r="K132" i="14"/>
  <c r="K134" i="14"/>
  <c r="K109" i="14"/>
  <c r="K135" i="14"/>
  <c r="K128" i="14"/>
  <c r="K106" i="14"/>
  <c r="K118" i="14"/>
  <c r="K136" i="14"/>
  <c r="C66" i="14"/>
  <c r="E18" i="21" l="1"/>
  <c r="D34" i="13" s="1"/>
  <c r="F5" i="21"/>
  <c r="D5" i="21"/>
  <c r="E34" i="20"/>
  <c r="E23" i="20"/>
  <c r="F5" i="20"/>
  <c r="D5" i="20"/>
  <c r="F5" i="3"/>
  <c r="D5" i="3"/>
  <c r="G5" i="2"/>
  <c r="D5" i="2"/>
  <c r="G5" i="1"/>
  <c r="D5" i="1"/>
  <c r="H5" i="15"/>
  <c r="D5" i="15"/>
  <c r="H5" i="14"/>
  <c r="D5" i="14"/>
  <c r="C55" i="15"/>
  <c r="C15" i="15"/>
  <c r="C27" i="14"/>
  <c r="F14" i="15"/>
  <c r="G14" i="15"/>
  <c r="H14" i="15"/>
  <c r="I14" i="15"/>
  <c r="J14" i="15"/>
  <c r="E14" i="15"/>
  <c r="F26" i="14"/>
  <c r="G26" i="14"/>
  <c r="H26" i="14"/>
  <c r="I26" i="14"/>
  <c r="J26" i="14"/>
  <c r="E26" i="14"/>
  <c r="D9" i="13"/>
  <c r="D10" i="13"/>
  <c r="D11" i="13"/>
  <c r="D16" i="13"/>
  <c r="D17" i="13"/>
  <c r="D8" i="13"/>
  <c r="E36" i="20" l="1"/>
  <c r="D33" i="13" s="1" a="1"/>
  <c r="D33" i="13" s="1"/>
  <c r="G55" i="15"/>
  <c r="G54" i="15" s="1"/>
  <c r="H55" i="15"/>
  <c r="H54" i="15" s="1"/>
  <c r="I55" i="15"/>
  <c r="I54" i="15" s="1"/>
  <c r="J55" i="15"/>
  <c r="J54" i="15" s="1"/>
  <c r="F55" i="15"/>
  <c r="F54" i="15" s="1"/>
  <c r="E55" i="15"/>
  <c r="E54" i="15" s="1"/>
  <c r="K15" i="15"/>
  <c r="K27" i="14"/>
  <c r="K26" i="14" s="1"/>
  <c r="E104" i="14"/>
  <c r="K55" i="15" l="1"/>
  <c r="K54" i="15"/>
  <c r="D29" i="13" s="1"/>
  <c r="K14" i="15"/>
  <c r="G104" i="14"/>
  <c r="H104" i="14"/>
  <c r="I104" i="14"/>
  <c r="J104" i="14"/>
  <c r="F104" i="14"/>
  <c r="K104" i="14" l="1"/>
  <c r="D28" i="13" s="1"/>
  <c r="K105" i="14"/>
  <c r="E28" i="2" l="1"/>
  <c r="D31" i="13" s="1"/>
  <c r="E23" i="1" l="1"/>
  <c r="D30" i="13" l="1"/>
  <c r="D35" i="13" s="1"/>
  <c r="D37" i="13" s="1"/>
  <c r="D21"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<sst xmlns="http://schemas.openxmlformats.org/spreadsheetml/2006/main" count="355" uniqueCount="226">
  <si>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</si>
  <si>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</si>
  <si>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</si>
  <si>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</si>
  <si>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</si>
  <si>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</si>
  <si>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</si>
  <si>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</si>
  <si>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</si>
  <si>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</si>
  <si>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</si>
  <si>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</si>
  <si>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</si>
  <si>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</si>
  <si>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</si>
  <si>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</si>
  <si>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</si>
  <si>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</si>
  <si>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</si>
  <si>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</si>
  <si>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</si>
  <si>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</si>
  <si>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**Child care</t>
  </si>
  <si>
    <t>**Education services</t>
  </si>
  <si>
    <t>**Employment assistance and job training</t>
  </si>
  <si>
    <t>**Food</t>
  </si>
  <si>
    <t>**Legal services</t>
  </si>
  <si>
    <t>**Life skills training</t>
  </si>
  <si>
    <t>**Mental health services</t>
  </si>
  <si>
    <t>**Outpatient health services</t>
  </si>
  <si>
    <t>**Substance abuse treatment services</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</si>
  <si>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</si>
  <si>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</si>
  <si>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</si>
  <si>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</si>
  <si>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</si>
  <si>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</si>
  <si>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</si>
  <si>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</si>
  <si>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</si>
  <si>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</si>
  <si>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</si>
  <si>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</si>
  <si>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</si>
  <si>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</si>
  <si>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</si>
  <si>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</si>
  <si>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</si>
  <si>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</si>
  <si>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</si>
  <si>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Units (FMR)</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</si>
  <si>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</si>
  <si>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</si>
  <si>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</si>
  <si>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</si>
  <si>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</si>
  <si>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</si>
  <si>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</si>
  <si>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</si>
  <si>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</si>
  <si>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</si>
  <si>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</si>
  <si>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</si>
  <si>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</si>
  <si>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 xml:space="preserve">Name of Proposed Project: </t>
  </si>
  <si>
    <t>CONTACT INFORMATION</t>
  </si>
  <si>
    <t>PROPOSED NEW PROJECT BUDGET</t>
  </si>
  <si>
    <t>Name of Proposed Project: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</si>
  <si>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</si>
  <si>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</si>
  <si>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</si>
  <si>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</si>
  <si>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</si>
  <si>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</si>
  <si>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</si>
  <si>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</si>
  <si>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HMIS</t>
  </si>
  <si>
    <t>Software</t>
  </si>
  <si>
    <t>Services</t>
  </si>
  <si>
    <t>Personnel</t>
  </si>
  <si>
    <t>Space and Operations</t>
  </si>
  <si>
    <t>If HMIS-related costs will be included in your budget, complete the below chart.</t>
  </si>
  <si>
    <t>HMIS COSTS</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</si>
  <si>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</si>
  <si>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</si>
  <si>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</si>
  <si>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</si>
  <si>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</si>
  <si>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</si>
  <si>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</si>
  <si>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</si>
  <si>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</si>
  <si>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</si>
  <si>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</si>
  <si>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</si>
  <si>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 xml:space="preserve">DV Bonus: </t>
  </si>
  <si>
    <t>HUD Metro FMR Area FMRs (HMFAs)</t>
  </si>
  <si>
    <t>Proposed Project Name:</t>
  </si>
  <si>
    <t>NOTES REGARDING SUPPORTIVE SERVICES:</t>
  </si>
  <si>
    <t>NOTES REGARDING OPERATING BUDGET:</t>
  </si>
  <si>
    <t>NOTES REGARDING RENTAL ASSISTANCE:</t>
  </si>
  <si>
    <t>NOTES REGARDING HMIS:</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</si>
  <si>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</si>
  <si>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</si>
  <si>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</si>
  <si>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</si>
  <si>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</si>
  <si>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</si>
  <si>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</si>
  <si>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</si>
  <si>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</si>
  <si>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</si>
  <si>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</si>
  <si>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r>
      <t xml:space="preserve">Project Type </t>
    </r>
    <r>
      <rPr>
        <sz val="11"/>
        <color theme="1"/>
        <rFont val="Aptos Narrow"/>
        <family val="2"/>
      </rPr>
      <t>(select from list)</t>
    </r>
    <r>
      <rPr>
        <b/>
        <sz val="13"/>
        <color theme="1"/>
        <rFont val="Aptos Narrow"/>
        <family val="2"/>
      </rPr>
      <t>:</t>
    </r>
  </si>
  <si>
    <r>
      <t xml:space="preserve">Is this project requesting funds through the DV Bonus? </t>
    </r>
    <r>
      <rPr>
        <sz val="11"/>
        <color theme="1"/>
        <rFont val="Aptos Narrow"/>
        <family val="2"/>
      </rPr>
      <t>(select from list)</t>
    </r>
    <r>
      <rPr>
        <b/>
        <sz val="13"/>
        <color theme="1"/>
        <rFont val="Aptos Narrow"/>
        <family val="2"/>
      </rPr>
      <t xml:space="preserve">: </t>
    </r>
  </si>
  <si>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</si>
  <si>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</si>
  <si>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</si>
  <si>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</si>
  <si>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</si>
  <si>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</si>
  <si>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</si>
  <si>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</si>
  <si>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</si>
  <si>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</si>
  <si>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</si>
  <si>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</si>
  <si>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</si>
  <si>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</si>
  <si>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</si>
  <si>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</si>
  <si>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</si>
  <si>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 xml:space="preserve">As you complete the worksheets that apply to your project, the total proposed budget will automatically calculate in the Proposed Budget worksheet. 
</t>
    </r>
    <r>
      <rPr>
        <b/>
        <u/>
        <sz val="12"/>
        <color theme="1"/>
        <rFont val="Aptos"/>
        <family val="2"/>
      </rPr>
      <t xml:space="preserve">Once all applicable worksheets have been completed, please submit this budget as directed in the CoC's new project RFP/application materials. </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</si>
  <si>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</si>
  <si>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</si>
  <si>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</si>
  <si>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</si>
  <si>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</si>
  <si>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</si>
  <si>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</si>
  <si>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HMIS </t>
    </r>
    <r>
      <rPr>
        <sz val="16"/>
        <color theme="0"/>
        <rFont val="Aptos"/>
        <family val="2"/>
      </rPr>
      <t>(e-snaps 6H)</t>
    </r>
  </si>
  <si>
    <r>
      <t xml:space="preserve">HMIS Total 
</t>
    </r>
    <r>
      <rPr>
        <b/>
        <i/>
        <sz val="11"/>
        <color theme="1"/>
        <rFont val="Aptos"/>
        <family val="2"/>
      </rPr>
      <t>(will automatically calculate)</t>
    </r>
  </si>
  <si>
    <r>
      <t xml:space="preserve">If your agency is not the HMIS Lead and is requesting funds to support HMIS-related expenses, </t>
    </r>
    <r>
      <rPr>
        <b/>
        <u/>
        <sz val="12"/>
        <color theme="0"/>
        <rFont val="Aptos"/>
        <family val="2"/>
      </rPr>
      <t>please describe how these funds will be used and why they are needed</t>
    </r>
    <r>
      <rPr>
        <b/>
        <sz val="12"/>
        <color theme="0"/>
        <rFont val="Aptos"/>
        <family val="2"/>
      </rPr>
      <t>:</t>
    </r>
  </si>
  <si>
    <r>
      <t xml:space="preserve">VAWA Emergency Transfer Facilitation Subtotal </t>
    </r>
    <r>
      <rPr>
        <b/>
        <i/>
        <sz val="11"/>
        <color theme="1"/>
        <rFont val="Aptos"/>
        <family val="2"/>
      </rPr>
      <t>(will automatically calculate)</t>
    </r>
  </si>
  <si>
    <t>Is your organization a Victim Services Provider?:</t>
  </si>
  <si>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</si>
  <si>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</si>
  <si>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</si>
  <si>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</si>
  <si>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Rural Costs</t>
  </si>
  <si>
    <t>RURAL COSTS</t>
  </si>
  <si>
    <t>NOTES REGARDING RURAL COSTS:</t>
  </si>
  <si>
    <r>
      <t xml:space="preserve">Rural Costs Subtotal </t>
    </r>
    <r>
      <rPr>
        <b/>
        <i/>
        <sz val="11"/>
        <color theme="1"/>
        <rFont val="Aptos"/>
        <family val="2"/>
      </rPr>
      <t>(will automatically calculate)</t>
    </r>
  </si>
  <si>
    <t>The table below should ONLY be completed by applicants who will operate in a "rural area." 
If your project operates in a rural area and you are requesting that Rural Costs will be included in the project's budget, complete the below table as applicable.</t>
  </si>
  <si>
    <t>If you are proposing to include Rural Costs in your budget, please describe this necessity:</t>
  </si>
  <si>
    <r>
      <t xml:space="preserve">Repairs to housing units  </t>
    </r>
    <r>
      <rPr>
        <sz val="11.5"/>
        <rFont val="Aptos Narrow"/>
        <family val="2"/>
      </rPr>
      <t>i) in which individuals and families experiencing homelessness will be housed, or ii) which are currently not fit for human habitation.</t>
    </r>
  </si>
  <si>
    <t xml:space="preserve">Staff training, professional development, skill development, and staff retention activities. </t>
  </si>
  <si>
    <r>
      <t xml:space="preserve">Short-term emergency lodging. </t>
    </r>
    <r>
      <rPr>
        <sz val="11.5"/>
        <rFont val="Aptos Narrow"/>
        <family val="2"/>
      </rPr>
      <t>Payment of short-term emergency lodging, including in motels or shelters, directly or through vouchers.</t>
    </r>
  </si>
  <si>
    <t>NOTES REGARDING LEASING:</t>
  </si>
  <si>
    <t>Do you plan to use FMRs or Actual Rents/HUD Paid Rents for Leased Units?</t>
  </si>
  <si>
    <t>HMFA</t>
  </si>
  <si>
    <t>TOTAL LEASING COSTS (Auto-Calculated using FMRs or Actual Rents)</t>
  </si>
  <si>
    <t>Adams County</t>
  </si>
  <si>
    <t>Bedford County</t>
  </si>
  <si>
    <t>Blair County</t>
  </si>
  <si>
    <t>Bradford County</t>
  </si>
  <si>
    <t>Cambria County</t>
  </si>
  <si>
    <t>Carbon County</t>
  </si>
  <si>
    <t>Centre County</t>
  </si>
  <si>
    <t>Clinton County</t>
  </si>
  <si>
    <t>Columbia County</t>
  </si>
  <si>
    <t>Cumberland County</t>
  </si>
  <si>
    <t>Franklin County</t>
  </si>
  <si>
    <t>Fulton County</t>
  </si>
  <si>
    <t>Huntingdon County</t>
  </si>
  <si>
    <t>Juniata County</t>
  </si>
  <si>
    <t>Lebanon County</t>
  </si>
  <si>
    <t>Lehigh County</t>
  </si>
  <si>
    <t>Lycoming County</t>
  </si>
  <si>
    <t>Mifflin County</t>
  </si>
  <si>
    <t>Monroe County</t>
  </si>
  <si>
    <t>Montour County</t>
  </si>
  <si>
    <t>Northampton County</t>
  </si>
  <si>
    <t>Northumberland County</t>
  </si>
  <si>
    <t>Perry County</t>
  </si>
  <si>
    <t>Pike County</t>
  </si>
  <si>
    <t>Schuylkill County</t>
  </si>
  <si>
    <t>Snyder County</t>
  </si>
  <si>
    <t>Somerset County</t>
  </si>
  <si>
    <t>Sullivan County</t>
  </si>
  <si>
    <t>Susquehanna County</t>
  </si>
  <si>
    <t>Tioga County</t>
  </si>
  <si>
    <t>Union County</t>
  </si>
  <si>
    <t>Wayne County</t>
  </si>
  <si>
    <t>Wyoming County</t>
  </si>
  <si>
    <t>-- If your project is not a dedicated HMIS request as you are not the HMIS Lead, you can ONLY request funding for HMIS costs related to contributing data to the CoC’s designated HMIS as outlined in 24 CFR 578.57(a)(1)(i)-(x). This includes projects that will provide housing and services to victims of domestic violence to contribute data to a comparable database.
- -In the Eastern PA CoC, typically only DV-dedicated projects include HMIS costs in their budget.
--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t>
  </si>
  <si>
    <t>If you are proposing a regional project, please describe how the admin will be shared/used:</t>
  </si>
  <si>
    <r>
      <t xml:space="preserve">LEASING OF UNITS </t>
    </r>
    <r>
      <rPr>
        <sz val="16"/>
        <color theme="0"/>
        <rFont val="Aptos"/>
        <family val="2"/>
      </rPr>
      <t>(e-snaps 6C)</t>
    </r>
  </si>
  <si>
    <t>Admin is less than 10% (will auto-calculate):</t>
  </si>
  <si>
    <t>INFO REGARDING BUDGET LINE ITEMS (BLIs)</t>
  </si>
  <si>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 Leave the table below blank.</t>
    </r>
    <r>
      <rPr>
        <b/>
        <sz val="11"/>
        <color theme="1"/>
        <rFont val="Aptos"/>
        <family val="2"/>
      </rPr>
      <t xml:space="preserve">
If you selected Actual Rent:</t>
    </r>
    <r>
      <rPr>
        <sz val="11"/>
        <color theme="1"/>
        <rFont val="Aptos"/>
        <family val="2"/>
      </rPr>
      <t xml:space="preserve">
-- Enter the Actual Rents per unit to be used in the Actual Rent table below. This should match the chart above (e.g., if you selected 2 1-bedroom units in Adams County in the chart above, in the chart below you will insert the rent amount for one 1-bedroom unit in Adams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</si>
  <si>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 xml:space="preserve">NOTES: 
- CoC staff may reach out to you if there are questions or issues with your proposed budget. Please be sure the contact person you have listed will be available.
- FY 2026 Fair Market Rent (FMR) data for the CoC has been provided for reference. 
- For a list and description of eligible costs, please refer to the Continuum of Care regulations at 24 CFR Part 578, Subpart D – Program Components &amp; Eligible Costs: </t>
  </si>
  <si>
    <r>
      <t xml:space="preserve">--Leasing is when an agency rents units directly from a landlord and subleases to the participants. 
-- Annual Leased Units costs based on FY 2026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 FY 2026 Fair Market Rent levels will be used for HUD’s FY2025 New Project Application. </t>
    </r>
    <r>
      <rPr>
        <i/>
        <sz val="11"/>
        <color theme="1"/>
        <rFont val="Aptos"/>
        <family val="2"/>
      </rPr>
      <t xml:space="preserve"> </t>
    </r>
    <r>
      <rPr>
        <sz val="11"/>
        <color theme="1"/>
        <rFont val="Aptos"/>
        <family val="2"/>
      </rPr>
      <t>Leasing projects can also opt to use Actual Rents instead of FMR.</t>
    </r>
  </si>
  <si>
    <t>-- FY2026 Fair Market Rent levels will be used for HUD’s FY2024 New Project Application. Leasing projects can also opt to use Actual Rents instead of FMR. Actual Rents CANNOT exceed the FMRs used for the application. 
--The ‘0-bedroom’ unit listed in e-snaps is the ‘efficiency’ unit size on the FMR table. SRO units are calculated at 75 percent of the efficiency rate.</t>
  </si>
  <si>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</si>
  <si>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--Eligible VAWA costs are outlined in the tables below.</t>
  </si>
  <si>
    <t xml:space="preserve">--Eligible Rural Costs are outlined in the tables below.
--Rural Costs can only be used in a county which is defined as a rural area in the CoC Program Competition NOFO. Please consult the CoC's New Project RFP to confirm whether rural costs are eligible for your project before completing this worksheet. 
--CoC Program Match rules apply to Rural Costs.
-- The Description of Use field must provide a complete picture of how CoC Program funds will be used in the project to assist program participants. Enter the quantity (i.e., numbers) and descriptive information for each activity for which you are requesting funds (e.g., # of households x $X amount/voucher x # of months of assistance). </t>
  </si>
  <si>
    <t>FOR REFERENCE: FY 2026 FAIR MARKET RENTS</t>
  </si>
  <si>
    <t>https://www.huduser.gov/portal/datasets/fmr/fmrs/FY2026_code/2026state_summary.odn
--The ‘0-bedroom’ unit listed in e-snaps is the ‘efficiency’ unit size on the FMR table. SRO units are calculated at 75 percent of the efficiency rate.</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</si>
  <si>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</si>
  <si>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t>Have you confirmed that your project will operate within a HUD designated "rural area"? This tab should only be completed if you select "Yes".</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</si>
  <si>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</si>
  <si>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Housing project are included in the Fair Market Rent Calculation and should not be added to the Supportive Services budget line item.</t>
    </r>
  </si>
  <si>
    <r>
      <t>**</t>
    </r>
    <r>
      <rPr>
        <b/>
        <u/>
        <sz val="11"/>
        <color theme="0"/>
        <rFont val="Aptos Narrow"/>
        <family val="2"/>
      </rPr>
      <t>Transitional Housing and PSH Expansion projects</t>
    </r>
    <r>
      <rPr>
        <b/>
        <sz val="11"/>
        <color theme="0"/>
        <rFont val="Aptos Narrow"/>
        <family val="2"/>
      </rPr>
      <t xml:space="preserve">: If supportive service dollars are requested for child care, education services, employment assistance and job training, food, legal services, life skills training, outpatient health services, or substance abuse treatment services </t>
    </r>
    <r>
      <rPr>
        <b/>
        <u/>
        <sz val="11"/>
        <color theme="0"/>
        <rFont val="Aptos Narrow"/>
        <family val="2"/>
      </rPr>
      <t>within a Transitional Housing project or PSH Expansion project</t>
    </r>
    <r>
      <rPr>
        <b/>
        <sz val="11"/>
        <color theme="0"/>
        <rFont val="Aptos Narrow"/>
        <family val="2"/>
      </rPr>
      <t xml:space="preserve">, please indicate why these services cannot be leveraged.  If leveraged through a MOU, these services can count towards your required match commitment:  </t>
    </r>
  </si>
  <si>
    <t xml:space="preserve">A match of 25% is required for all funds (minus leasing).  Match can be in-kind or cash.  Please indicate your anticipated source(s) of match, anticipated match dollar amount, and whether the source is cash or in-kind: </t>
  </si>
  <si>
    <r>
      <rPr>
        <b/>
        <i/>
        <sz val="13"/>
        <color theme="1"/>
        <rFont val="Aptos"/>
        <family val="2"/>
      </rPr>
      <t xml:space="preserve">(TH ONLY) </t>
    </r>
    <r>
      <rPr>
        <b/>
        <sz val="13"/>
        <color theme="1"/>
        <rFont val="Aptos"/>
        <family val="2"/>
      </rPr>
      <t>Total Units Requested:
NOTE: Please double check that this matches the total number of units indicated in your Rental Assistance/Leasing line items, if you are using Rental Assistance or Leasing dollars.</t>
    </r>
  </si>
  <si>
    <r>
      <rPr>
        <b/>
        <i/>
        <sz val="13"/>
        <color theme="1"/>
        <rFont val="Aptos"/>
        <family val="2"/>
      </rPr>
      <t xml:space="preserve">(SSO - Standalone and SSO - Street Outreach Only) </t>
    </r>
    <r>
      <rPr>
        <b/>
        <sz val="13"/>
        <color theme="1"/>
        <rFont val="Aptos"/>
        <family val="2"/>
      </rPr>
      <t>Total Households Requested:</t>
    </r>
  </si>
  <si>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</si>
  <si>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General information regarding BLIs:
-- TH projects may use Operating, Leasing, or Rental Assistance budget line item for the project's housing, depending on the project's set up. See RFP for more details.
-- SSO - Standalone and SSO - Street Outreach projects cannot request funds under Leasing, Rental Assistance, or Operating.
-- Rural Costs can only be used in project operating in a HUD-determined rural area. See the notes in the Rural Costs worksheet for more information. 
--PSH Expansion projects may only request the Supportive Services Budget Line Item (and Admin line item, if needed).</t>
  </si>
  <si>
    <t>In this workbook, please complete the following worksheets that apply to your project: 
- General Information 
- Leasing 
- Rental Assistance 
- Operating 
- Supportive Services
- VAWA
- Rural Costs 
- HMIS
- Admin &amp; Match</t>
  </si>
  <si>
    <r>
      <rPr>
        <sz val="13"/>
        <color theme="1"/>
        <rFont val="Aptos Narrow"/>
        <family val="2"/>
      </rPr>
      <t>Transitional Housing only</t>
    </r>
    <r>
      <rPr>
        <b/>
        <sz val="13"/>
        <color theme="1"/>
        <rFont val="Aptos Narrow"/>
        <family val="2"/>
      </rPr>
      <t>: Total Number of Units at a point in time (this should match the corresponding budget screens). Please enter a whole number. 
(If not applicable, leave blank)</t>
    </r>
  </si>
  <si>
    <r>
      <rPr>
        <sz val="13"/>
        <color theme="1"/>
        <rFont val="Aptos Narrow"/>
        <family val="2"/>
      </rPr>
      <t>Supportive Services Only (Street Outreach) or Supportive Services Only (non-Street Outreach) only:</t>
    </r>
    <r>
      <rPr>
        <b/>
        <sz val="13"/>
        <color theme="1"/>
        <rFont val="Aptos Narrow"/>
        <family val="2"/>
      </rPr>
      <t xml:space="preserve"> Total Number of Households to be served a point in time (this should match what is in your new project application). Please enter a whole number.
(If not applicable, leave blank)</t>
    </r>
  </si>
  <si>
    <t>FMR</t>
  </si>
  <si>
    <t>Will the transitional housing project be operated out of a building your agency owns?</t>
  </si>
  <si>
    <t>How many units will be provided in the project? (i.e., how many households can be housed in the project at a single point in time). Please enter a whole number in the blue box.</t>
  </si>
  <si>
    <r>
      <t>--Rental Assistance is when Participant enters into a lease directly with the landlord. 
--</t>
    </r>
    <r>
      <rPr>
        <b/>
        <sz val="11"/>
        <color theme="1"/>
        <rFont val="Aptos"/>
        <family val="2"/>
      </rPr>
      <t>Rental Assistance cannot be combined with Operating Costs (i.e., you</t>
    </r>
    <r>
      <rPr>
        <b/>
        <i/>
        <sz val="11"/>
        <color theme="1"/>
        <rFont val="Aptos"/>
        <family val="2"/>
      </rPr>
      <t xml:space="preserve"> cannot </t>
    </r>
    <r>
      <rPr>
        <b/>
        <sz val="11"/>
        <color theme="1"/>
        <rFont val="Aptos"/>
        <family val="2"/>
      </rPr>
      <t>submit a budget that includes a Rental Assistance line item and an Operating line item.</t>
    </r>
    <r>
      <rPr>
        <sz val="11"/>
        <color theme="1"/>
        <rFont val="Aptos"/>
        <family val="2"/>
      </rPr>
      <t xml:space="preserve">
-- Annual rental assistance costs based on FY 2026 Fair Market Rents (FMR) will automatically calculate in the chart at the bottom of this page. 
-- New CoC Program project applications using rental assistance must request full FMR for initial funding and can choose less than FMRs upon renewal, if needed. 
-- For your reference, Fair Market Rents used in the CoC's geographic area are provided below and in a chart in this workbook.  
-- FY 2026 Fair Market Rent levels will be used for HUD’s FY2025 New Project Application. 
-- The ‘0-bedroom’ unit listed in e-snaps is the ‘efficiency’ unit size on the FMR table. SRO units are calculated at 75 percent of the efficiency rate.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</si>
</sst>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81" x14ac:knownFonts="1">
    <font>
      <sz val="11"/>
      <color theme="1"/>
      <name val="Calibri"/>
      <family val="2"/>
      <scheme val="minor"/>
    </font>
    <font>
      <u/>
      <sz val="11"/>
      <color theme="10"/>
      <name val="Calibri"/>
      <family val="2"/>
      <scheme val="minor"/>
    </font>
    <font>
      <sz val="8"/>
      <name val="Calibri"/>
      <family val="2"/>
      <scheme val="minor"/>
    </font>
    <font>
      <sz val="11"/>
      <color theme="1"/>
      <name val="Aptos Narrow"/>
      <family val="2"/>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color theme="0"/>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sz val="12"/>
      <color rgb="FF000000"/>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sz val="10"/>
      <color rgb="FF000000"/>
      <name val="Aptos"/>
      <family val="2"/>
    </font>
    <font>
      <b/>
      <u/>
      <sz val="12"/>
      <color theme="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sz val="11"/>
      <color rgb="FF000000"/>
      <name val="Aptos"/>
      <family val="2"/>
    </font>
    <font>
      <i/>
      <sz val="11"/>
      <color theme="1"/>
      <name val="Aptos"/>
      <family val="2"/>
    </font>
    <font>
      <sz val="11"/>
      <color rgb="FF000000"/>
      <name val="Verdana"/>
      <family val="2"/>
    </font>
    <font>
      <sz val="12"/>
      <color theme="1"/>
      <name val="Calibri"/>
      <family val="2"/>
      <scheme val="minor"/>
    </font>
    <font>
      <b/>
      <u/>
      <sz val="11"/>
      <color theme="0"/>
      <name val="Aptos Narrow"/>
      <family val="2"/>
    </font>
    <font>
      <sz val="13"/>
      <color theme="1"/>
      <name val="Aptos Narrow"/>
      <family val="2"/>
    </font>
  </fonts>
  <fills count="18">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rgb="FFD9E1F2"/>
        <bgColor indexed="64"/>
      </patternFill>
    </fill>
    <fill>
      <patternFill patternType="solid">
        <fgColor rgb="FFDCDCDE"/>
        <bgColor indexed="64"/>
      </patternFill>
    </fill>
  </fills>
  <borders count="27">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medium">
        <color rgb="FF808080"/>
      </right>
      <top style="medium">
        <color rgb="FF808080"/>
      </top>
      <bottom style="medium">
        <color rgb="FF808080"/>
      </bottom>
      <diagonal/>
    </border>
  </borders>
  <cellStyleXfs count="2">
    <xf numFmtId="0" fontId="0" fillId="0" borderId="0"/>
    <xf numFmtId="0" fontId="1" fillId="0" borderId="0" applyNumberFormat="0" applyFill="0" applyBorder="0" applyAlignment="0" applyProtection="0"/>
  </cellStyleXfs>
  <cellXfs count="299">
    <xf numFmtId="0" fontId="0" fillId="0" borderId="0" xfId="0"/>
    <xf numFmtId="0" fontId="5" fillId="7" borderId="4" xfId="0" applyFont="1" applyFill="1" applyBorder="1" applyAlignment="1">
      <alignment horizontal="center" vertical="center" wrapText="1"/>
    </xf>
    <xf numFmtId="0" fontId="23" fillId="0" borderId="0" xfId="0" applyFont="1"/>
    <xf numFmtId="0" fontId="23" fillId="0" borderId="16" xfId="0" applyFont="1" applyBorder="1"/>
    <xf numFmtId="0" fontId="23" fillId="0" borderId="9" xfId="0" applyFont="1" applyBorder="1"/>
    <xf numFmtId="0" fontId="23" fillId="5" borderId="0" xfId="0" applyFont="1" applyFill="1"/>
    <xf numFmtId="0" fontId="23" fillId="0" borderId="20" xfId="0" applyFont="1" applyBorder="1"/>
    <xf numFmtId="0" fontId="23" fillId="0" borderId="2" xfId="0" applyFont="1" applyBorder="1"/>
    <xf numFmtId="1" fontId="23" fillId="7" borderId="4" xfId="0" applyNumberFormat="1" applyFont="1" applyFill="1" applyBorder="1" applyAlignment="1" applyProtection="1">
      <alignment horizontal="center"/>
      <protection locked="0"/>
    </xf>
    <xf numFmtId="0" fontId="23" fillId="5" borderId="0" xfId="0" applyFont="1" applyFill="1" applyAlignment="1">
      <alignment wrapText="1"/>
    </xf>
    <xf numFmtId="0" fontId="37" fillId="0" borderId="0" xfId="0" applyFont="1" applyAlignment="1">
      <alignment horizontal="center"/>
    </xf>
    <xf numFmtId="0" fontId="29" fillId="0" borderId="9" xfId="0" applyFont="1" applyBorder="1" applyAlignment="1">
      <alignment horizontal="left" vertical="center" wrapText="1"/>
    </xf>
    <xf numFmtId="164" fontId="44" fillId="7" borderId="4" xfId="0" applyNumberFormat="1" applyFont="1" applyFill="1" applyBorder="1" applyAlignment="1" applyProtection="1">
      <alignment horizontal="center" vertical="center" wrapText="1"/>
      <protection locked="0"/>
    </xf>
    <xf numFmtId="164" fontId="29" fillId="7" borderId="4" xfId="0" applyNumberFormat="1" applyFont="1" applyFill="1" applyBorder="1" applyAlignment="1" applyProtection="1">
      <alignment horizontal="center" vertical="center" wrapText="1"/>
      <protection locked="0"/>
    </xf>
    <xf numFmtId="0" fontId="34" fillId="4" borderId="17" xfId="0" applyFont="1" applyFill="1" applyBorder="1"/>
    <xf numFmtId="0" fontId="34" fillId="4" borderId="19" xfId="0" applyFont="1" applyFill="1" applyBorder="1"/>
    <xf numFmtId="0" fontId="23" fillId="0" borderId="16" xfId="0" applyFont="1" applyBorder="1" applyAlignment="1">
      <alignment wrapText="1"/>
    </xf>
    <xf numFmtId="0" fontId="34" fillId="5" borderId="4" xfId="0" applyFont="1" applyFill="1" applyBorder="1" applyAlignment="1">
      <alignment vertical="center" wrapText="1"/>
    </xf>
    <xf numFmtId="0" fontId="34" fillId="5" borderId="4" xfId="0" applyFont="1" applyFill="1" applyBorder="1" applyAlignment="1">
      <alignment horizontal="center" vertical="center" wrapText="1"/>
    </xf>
    <xf numFmtId="0" fontId="23" fillId="0" borderId="9" xfId="0" applyFont="1" applyBorder="1" applyAlignment="1">
      <alignment wrapText="1"/>
    </xf>
    <xf numFmtId="0" fontId="23" fillId="0" borderId="0" xfId="0" applyFont="1" applyAlignment="1">
      <alignment wrapText="1"/>
    </xf>
    <xf numFmtId="0" fontId="36" fillId="2" borderId="4" xfId="0" applyFont="1" applyFill="1" applyBorder="1" applyAlignment="1">
      <alignment vertical="center" wrapText="1"/>
    </xf>
    <xf numFmtId="165" fontId="36" fillId="2" borderId="4" xfId="0" applyNumberFormat="1" applyFont="1" applyFill="1" applyBorder="1" applyAlignment="1">
      <alignment horizontal="center" vertical="center" wrapText="1"/>
    </xf>
    <xf numFmtId="0" fontId="24" fillId="0" borderId="16" xfId="0" applyFont="1" applyBorder="1" applyAlignment="1">
      <alignment horizontal="center" vertical="center"/>
    </xf>
    <xf numFmtId="0" fontId="24" fillId="0" borderId="0" xfId="0" applyFont="1" applyAlignment="1">
      <alignment horizontal="center" vertical="center"/>
    </xf>
    <xf numFmtId="0" fontId="24" fillId="0" borderId="9" xfId="0" applyFont="1" applyBorder="1" applyAlignment="1">
      <alignment horizontal="center" vertical="center"/>
    </xf>
    <xf numFmtId="0" fontId="38" fillId="0" borderId="16" xfId="0" applyFont="1" applyBorder="1" applyAlignment="1">
      <alignment vertical="top" wrapText="1"/>
    </xf>
    <xf numFmtId="0" fontId="40" fillId="0" borderId="9" xfId="0" applyFont="1" applyBorder="1" applyAlignment="1">
      <alignment horizontal="left" vertical="top" wrapText="1"/>
    </xf>
    <xf numFmtId="0" fontId="8" fillId="0" borderId="4" xfId="0" applyFont="1" applyBorder="1" applyAlignment="1">
      <alignment horizontal="left" vertical="center" wrapText="1" indent="1"/>
    </xf>
    <xf numFmtId="49" fontId="42" fillId="0" borderId="9" xfId="0" applyNumberFormat="1" applyFont="1" applyBorder="1" applyAlignment="1">
      <alignment horizontal="center" wrapText="1"/>
    </xf>
    <xf numFmtId="0" fontId="41" fillId="0" borderId="16" xfId="0" applyFont="1" applyBorder="1" applyAlignment="1">
      <alignment horizontal="right" vertical="center" wrapText="1" indent="1"/>
    </xf>
    <xf numFmtId="0" fontId="41" fillId="0" borderId="0" xfId="0" applyFont="1" applyAlignment="1">
      <alignment horizontal="right" vertical="center" wrapText="1" indent="1"/>
    </xf>
    <xf numFmtId="0" fontId="41" fillId="0" borderId="15" xfId="0" applyFont="1" applyBorder="1" applyAlignment="1">
      <alignment horizontal="right" vertical="center" wrapText="1" indent="1"/>
    </xf>
    <xf numFmtId="0" fontId="23" fillId="0" borderId="15" xfId="0" applyFont="1" applyBorder="1"/>
    <xf numFmtId="49" fontId="42" fillId="0" borderId="15" xfId="0" applyNumberFormat="1" applyFont="1" applyBorder="1" applyAlignment="1">
      <alignment horizontal="center" wrapText="1"/>
    </xf>
    <xf numFmtId="0" fontId="41" fillId="0" borderId="20" xfId="0" applyFont="1" applyBorder="1" applyAlignment="1">
      <alignment horizontal="right" vertical="center" wrapText="1" indent="1"/>
    </xf>
    <xf numFmtId="0" fontId="41" fillId="0" borderId="14" xfId="0" applyFont="1" applyBorder="1" applyAlignment="1">
      <alignment horizontal="right" vertical="center" wrapText="1" indent="1"/>
    </xf>
    <xf numFmtId="0" fontId="23" fillId="0" borderId="14" xfId="0" applyFont="1" applyBorder="1"/>
    <xf numFmtId="49" fontId="42" fillId="0" borderId="2" xfId="0" applyNumberFormat="1" applyFont="1" applyBorder="1" applyAlignment="1">
      <alignment horizontal="center" wrapText="1"/>
    </xf>
    <xf numFmtId="0" fontId="23" fillId="11" borderId="17" xfId="0" applyFont="1" applyFill="1" applyBorder="1"/>
    <xf numFmtId="0" fontId="42" fillId="11" borderId="18" xfId="0" applyFont="1" applyFill="1" applyBorder="1"/>
    <xf numFmtId="0" fontId="23" fillId="11" borderId="18" xfId="0" applyFont="1" applyFill="1" applyBorder="1"/>
    <xf numFmtId="0" fontId="23" fillId="11" borderId="19" xfId="0" applyFont="1" applyFill="1" applyBorder="1"/>
    <xf numFmtId="0" fontId="23" fillId="11" borderId="20" xfId="0" applyFont="1" applyFill="1" applyBorder="1"/>
    <xf numFmtId="0" fontId="23" fillId="11" borderId="2" xfId="0" quotePrefix="1" applyFont="1" applyFill="1" applyBorder="1" applyAlignment="1">
      <alignment horizontal="left" vertical="top" wrapText="1"/>
    </xf>
    <xf numFmtId="0" fontId="23" fillId="0" borderId="0" xfId="0" quotePrefix="1" applyFont="1" applyAlignment="1">
      <alignment horizontal="left" vertical="top" wrapText="1"/>
    </xf>
    <xf numFmtId="0" fontId="21" fillId="0" borderId="0" xfId="0" applyFont="1"/>
    <xf numFmtId="0" fontId="21" fillId="6" borderId="10" xfId="0" applyFont="1" applyFill="1" applyBorder="1"/>
    <xf numFmtId="0" fontId="22" fillId="6" borderId="13" xfId="0" applyFont="1" applyFill="1" applyBorder="1" applyAlignment="1">
      <alignment horizontal="right" vertical="center"/>
    </xf>
    <xf numFmtId="0" fontId="21" fillId="5" borderId="0" xfId="0" applyFont="1" applyFill="1"/>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27" fillId="0" borderId="0" xfId="0" applyFont="1" applyAlignment="1">
      <alignment horizontal="left" vertical="center"/>
    </xf>
    <xf numFmtId="0" fontId="18" fillId="0" borderId="0" xfId="0" applyFont="1" applyAlignment="1">
      <alignment vertical="center"/>
    </xf>
    <xf numFmtId="0" fontId="26" fillId="0" borderId="0" xfId="0" applyFont="1" applyAlignment="1">
      <alignment vertical="center"/>
    </xf>
    <xf numFmtId="164" fontId="23" fillId="0" borderId="0" xfId="0" applyNumberFormat="1" applyFont="1"/>
    <xf numFmtId="0" fontId="27" fillId="0" borderId="0" xfId="0" applyFont="1" applyAlignment="1">
      <alignment vertical="center"/>
    </xf>
    <xf numFmtId="0" fontId="27" fillId="0" borderId="9" xfId="0" applyFont="1" applyBorder="1" applyAlignment="1">
      <alignment vertical="center"/>
    </xf>
    <xf numFmtId="0" fontId="29" fillId="0" borderId="14" xfId="0" applyFont="1" applyBorder="1" applyAlignment="1">
      <alignment vertical="center"/>
    </xf>
    <xf numFmtId="0" fontId="29" fillId="0" borderId="0" xfId="0" applyFont="1" applyAlignment="1">
      <alignment vertical="center"/>
    </xf>
    <xf numFmtId="0" fontId="31" fillId="0" borderId="9" xfId="0" quotePrefix="1" applyFont="1" applyBorder="1" applyAlignment="1">
      <alignment horizontal="left" vertical="top" wrapText="1"/>
    </xf>
    <xf numFmtId="0" fontId="31" fillId="0" borderId="0" xfId="0" applyFont="1" applyAlignment="1">
      <alignment horizontal="left" vertical="top" wrapText="1"/>
    </xf>
    <xf numFmtId="0" fontId="33" fillId="0" borderId="16" xfId="0" applyFont="1" applyBorder="1"/>
    <xf numFmtId="0" fontId="33" fillId="6" borderId="4" xfId="0" applyFont="1" applyFill="1" applyBorder="1" applyAlignment="1">
      <alignment horizontal="center" wrapText="1"/>
    </xf>
    <xf numFmtId="0" fontId="33" fillId="0" borderId="0" xfId="0" applyFont="1"/>
    <xf numFmtId="0" fontId="33" fillId="5" borderId="0" xfId="0" applyFont="1" applyFill="1"/>
    <xf numFmtId="1" fontId="33" fillId="3" borderId="4" xfId="0" applyNumberFormat="1" applyFont="1" applyFill="1" applyBorder="1" applyAlignment="1">
      <alignment horizontal="center"/>
    </xf>
    <xf numFmtId="0" fontId="34" fillId="5" borderId="0" xfId="0" applyFont="1" applyFill="1"/>
    <xf numFmtId="0" fontId="23" fillId="0" borderId="0" xfId="0" applyFont="1" applyAlignment="1">
      <alignment vertical="center" wrapText="1"/>
    </xf>
    <xf numFmtId="0" fontId="33" fillId="6" borderId="4" xfId="0" applyFont="1" applyFill="1" applyBorder="1" applyAlignment="1">
      <alignment horizontal="center"/>
    </xf>
    <xf numFmtId="0" fontId="35" fillId="6" borderId="4" xfId="0" applyFont="1" applyFill="1" applyBorder="1" applyAlignment="1">
      <alignment horizont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32" fillId="5" borderId="23" xfId="0" applyFont="1" applyFill="1" applyBorder="1" applyAlignment="1">
      <alignment horizontal="left"/>
    </xf>
    <xf numFmtId="0" fontId="12" fillId="6" borderId="4" xfId="0" applyFont="1" applyFill="1" applyBorder="1" applyAlignment="1">
      <alignment horizontal="center" wrapText="1"/>
    </xf>
    <xf numFmtId="164" fontId="35" fillId="13" borderId="4" xfId="0" applyNumberFormat="1" applyFont="1" applyFill="1" applyBorder="1" applyAlignment="1">
      <alignment horizontal="center" vertical="center"/>
    </xf>
    <xf numFmtId="164" fontId="35" fillId="12" borderId="4" xfId="0" applyNumberFormat="1" applyFont="1" applyFill="1" applyBorder="1" applyAlignment="1">
      <alignment horizontal="center" vertical="center"/>
    </xf>
    <xf numFmtId="164" fontId="36" fillId="3" borderId="4" xfId="0" applyNumberFormat="1" applyFont="1" applyFill="1" applyBorder="1" applyAlignment="1">
      <alignment horizontal="center" vertical="center"/>
    </xf>
    <xf numFmtId="164" fontId="35" fillId="3" borderId="4" xfId="0" applyNumberFormat="1" applyFont="1" applyFill="1" applyBorder="1" applyAlignment="1">
      <alignment horizontal="center" vertical="center"/>
    </xf>
    <xf numFmtId="165" fontId="36" fillId="7" borderId="4" xfId="0" applyNumberFormat="1" applyFont="1" applyFill="1" applyBorder="1" applyAlignment="1" applyProtection="1">
      <alignment horizontal="center" vertical="center"/>
      <protection locked="0"/>
    </xf>
    <xf numFmtId="0" fontId="47" fillId="0" borderId="0" xfId="0" applyFont="1" applyAlignment="1">
      <alignment vertical="center"/>
    </xf>
    <xf numFmtId="0" fontId="48" fillId="5" borderId="12" xfId="0" applyFont="1" applyFill="1" applyBorder="1"/>
    <xf numFmtId="0" fontId="48" fillId="5" borderId="8" xfId="0" applyFont="1" applyFill="1" applyBorder="1"/>
    <xf numFmtId="0" fontId="28" fillId="5" borderId="21" xfId="0" applyFont="1" applyFill="1" applyBorder="1" applyAlignment="1">
      <alignment horizontal="left"/>
    </xf>
    <xf numFmtId="0" fontId="48" fillId="5" borderId="21" xfId="0" applyFont="1" applyFill="1" applyBorder="1"/>
    <xf numFmtId="0" fontId="48" fillId="5" borderId="22" xfId="0" applyFont="1" applyFill="1" applyBorder="1"/>
    <xf numFmtId="0" fontId="23" fillId="11" borderId="2" xfId="0" applyFont="1" applyFill="1" applyBorder="1"/>
    <xf numFmtId="0" fontId="10" fillId="6" borderId="13" xfId="0" applyFont="1" applyFill="1" applyBorder="1" applyAlignment="1">
      <alignment horizontal="right" vertical="center"/>
    </xf>
    <xf numFmtId="0" fontId="9" fillId="0" borderId="11" xfId="0" applyFont="1" applyBorder="1" applyAlignment="1">
      <alignment horizontal="left" vertical="center"/>
    </xf>
    <xf numFmtId="0" fontId="21" fillId="0" borderId="0" xfId="0" applyFont="1" applyAlignment="1">
      <alignment vertical="center"/>
    </xf>
    <xf numFmtId="0" fontId="51" fillId="0" borderId="0" xfId="0" applyFont="1" applyAlignment="1">
      <alignment vertical="center"/>
    </xf>
    <xf numFmtId="0" fontId="44" fillId="0" borderId="0" xfId="0" applyFont="1"/>
    <xf numFmtId="0" fontId="52" fillId="0" borderId="0" xfId="0" applyFont="1" applyAlignment="1">
      <alignment vertical="center"/>
    </xf>
    <xf numFmtId="0" fontId="39" fillId="5" borderId="4" xfId="0" applyFont="1" applyFill="1" applyBorder="1" applyAlignment="1">
      <alignment horizontal="center" vertical="center" wrapText="1"/>
    </xf>
    <xf numFmtId="165" fontId="29" fillId="12" borderId="4" xfId="0" applyNumberFormat="1" applyFont="1" applyFill="1" applyBorder="1" applyAlignment="1">
      <alignment horizontal="center" vertical="center" wrapText="1"/>
    </xf>
    <xf numFmtId="0" fontId="9" fillId="6" borderId="10" xfId="0" applyFont="1" applyFill="1" applyBorder="1"/>
    <xf numFmtId="0" fontId="55" fillId="0" borderId="16" xfId="0" applyFont="1" applyBorder="1" applyAlignment="1">
      <alignment horizontal="center"/>
    </xf>
    <xf numFmtId="0" fontId="17" fillId="0" borderId="9" xfId="0" applyFont="1" applyBorder="1" applyAlignment="1">
      <alignment horizontal="left" wrapText="1"/>
    </xf>
    <xf numFmtId="0" fontId="56" fillId="0" borderId="0" xfId="0" applyFont="1"/>
    <xf numFmtId="0" fontId="57" fillId="5" borderId="0" xfId="0" applyFont="1" applyFill="1"/>
    <xf numFmtId="0" fontId="56" fillId="5" borderId="0" xfId="0" applyFont="1" applyFill="1"/>
    <xf numFmtId="0" fontId="44" fillId="0" borderId="0" xfId="0" applyFont="1" applyAlignment="1">
      <alignment vertical="center"/>
    </xf>
    <xf numFmtId="0" fontId="39" fillId="8" borderId="4" xfId="0" applyFont="1" applyFill="1" applyBorder="1" applyAlignment="1">
      <alignment horizontal="center" vertical="center" wrapText="1"/>
    </xf>
    <xf numFmtId="164" fontId="29" fillId="12" borderId="4" xfId="0" applyNumberFormat="1" applyFont="1" applyFill="1" applyBorder="1" applyAlignment="1">
      <alignment horizontal="center" vertical="center" wrapText="1"/>
    </xf>
    <xf numFmtId="0" fontId="9" fillId="0" borderId="0" xfId="0" applyFont="1"/>
    <xf numFmtId="0" fontId="10" fillId="6" borderId="10" xfId="0" applyFont="1" applyFill="1" applyBorder="1" applyAlignment="1">
      <alignment horizontal="right" vertical="center"/>
    </xf>
    <xf numFmtId="164" fontId="29" fillId="13" borderId="4" xfId="0" applyNumberFormat="1" applyFont="1" applyFill="1" applyBorder="1" applyAlignment="1">
      <alignment horizontal="center" vertical="center" wrapText="1"/>
    </xf>
    <xf numFmtId="0" fontId="29" fillId="0" borderId="0" xfId="0" applyFont="1" applyAlignment="1">
      <alignment horizontal="left" vertical="center" wrapText="1" indent="1"/>
    </xf>
    <xf numFmtId="0" fontId="44" fillId="0" borderId="14" xfId="0" applyFont="1" applyBorder="1" applyAlignment="1">
      <alignment horizontal="center" vertical="center" wrapText="1"/>
    </xf>
    <xf numFmtId="0" fontId="65" fillId="0" borderId="14" xfId="0" applyFont="1" applyBorder="1" applyAlignment="1">
      <alignment vertical="center"/>
    </xf>
    <xf numFmtId="0" fontId="20" fillId="0" borderId="0" xfId="0" applyFont="1" applyAlignment="1">
      <alignment vertical="center"/>
    </xf>
    <xf numFmtId="0" fontId="40" fillId="0" borderId="0" xfId="0" applyFont="1" applyAlignment="1">
      <alignment wrapText="1"/>
    </xf>
    <xf numFmtId="0" fontId="68" fillId="5" borderId="0" xfId="0" applyFont="1" applyFill="1"/>
    <xf numFmtId="0" fontId="68" fillId="0" borderId="0" xfId="0" applyFont="1"/>
    <xf numFmtId="0" fontId="69" fillId="0" borderId="0" xfId="0" applyFont="1" applyAlignment="1">
      <alignment horizontal="center" vertical="top" wrapText="1"/>
    </xf>
    <xf numFmtId="0" fontId="69" fillId="0" borderId="9" xfId="0" applyFont="1" applyBorder="1" applyAlignment="1">
      <alignment horizontal="center" vertical="top" wrapText="1"/>
    </xf>
    <xf numFmtId="0" fontId="42" fillId="0" borderId="0" xfId="0" applyFont="1" applyAlignment="1">
      <alignment wrapText="1"/>
    </xf>
    <xf numFmtId="0" fontId="70" fillId="0" borderId="16" xfId="0" applyFont="1" applyBorder="1"/>
    <xf numFmtId="0" fontId="41" fillId="0" borderId="0" xfId="0" applyFont="1" applyAlignment="1">
      <alignment horizontal="right" wrapText="1" indent="1"/>
    </xf>
    <xf numFmtId="0" fontId="23" fillId="9" borderId="4" xfId="0" applyFont="1" applyFill="1" applyBorder="1" applyAlignment="1">
      <alignment horizontal="left" vertical="center" wrapText="1" indent="1"/>
    </xf>
    <xf numFmtId="0" fontId="70" fillId="0" borderId="9" xfId="0" applyFont="1" applyBorder="1"/>
    <xf numFmtId="0" fontId="41" fillId="0" borderId="0" xfId="0" applyFont="1" applyAlignment="1">
      <alignment wrapText="1"/>
    </xf>
    <xf numFmtId="0" fontId="70" fillId="5" borderId="0" xfId="0" applyFont="1" applyFill="1"/>
    <xf numFmtId="0" fontId="70" fillId="0" borderId="0" xfId="0" applyFont="1"/>
    <xf numFmtId="0" fontId="41" fillId="0" borderId="0" xfId="0" applyFont="1" applyAlignment="1">
      <alignment horizontal="center" wrapText="1"/>
    </xf>
    <xf numFmtId="0" fontId="42" fillId="0" borderId="14" xfId="0" applyFont="1" applyBorder="1" applyAlignment="1">
      <alignment horizontal="right" wrapText="1" indent="1"/>
    </xf>
    <xf numFmtId="0" fontId="44" fillId="0" borderId="14" xfId="0" applyFont="1" applyBorder="1" applyAlignment="1">
      <alignment horizontal="left" wrapText="1"/>
    </xf>
    <xf numFmtId="0" fontId="42" fillId="0" borderId="0" xfId="0" applyFont="1" applyAlignment="1">
      <alignment horizontal="center" wrapText="1"/>
    </xf>
    <xf numFmtId="0" fontId="40" fillId="0" borderId="0" xfId="0" applyFont="1"/>
    <xf numFmtId="0" fontId="39" fillId="5" borderId="4" xfId="0" applyFont="1" applyFill="1" applyBorder="1" applyAlignment="1">
      <alignment horizontal="left" vertical="center" wrapText="1" indent="1"/>
    </xf>
    <xf numFmtId="0" fontId="71" fillId="0" borderId="4" xfId="0" applyFont="1" applyBorder="1" applyAlignment="1">
      <alignment horizontal="left" vertical="center" wrapText="1" indent="2"/>
    </xf>
    <xf numFmtId="164" fontId="71" fillId="12" borderId="4" xfId="0" applyNumberFormat="1" applyFont="1" applyFill="1" applyBorder="1" applyAlignment="1">
      <alignment horizontal="center" vertical="center" wrapText="1"/>
    </xf>
    <xf numFmtId="0" fontId="72" fillId="0" borderId="4" xfId="0" applyFont="1" applyBorder="1" applyAlignment="1">
      <alignment horizontal="left" vertical="center" wrapText="1" indent="2"/>
    </xf>
    <xf numFmtId="164" fontId="72" fillId="14" borderId="4" xfId="0" applyNumberFormat="1" applyFont="1" applyFill="1" applyBorder="1" applyAlignment="1">
      <alignment horizontal="center" vertical="center" wrapText="1"/>
    </xf>
    <xf numFmtId="0" fontId="43" fillId="0" borderId="4" xfId="0" applyFont="1" applyBorder="1" applyAlignment="1">
      <alignment horizontal="left" vertical="center" wrapText="1" indent="2"/>
    </xf>
    <xf numFmtId="164" fontId="43" fillId="15" borderId="4" xfId="0" applyNumberFormat="1" applyFont="1" applyFill="1" applyBorder="1" applyAlignment="1">
      <alignment horizontal="center" vertical="center" wrapText="1"/>
    </xf>
    <xf numFmtId="0" fontId="77" fillId="2" borderId="26" xfId="0" applyFont="1" applyFill="1" applyBorder="1" applyAlignment="1">
      <alignment horizontal="center" vertical="center" wrapText="1"/>
    </xf>
    <xf numFmtId="0" fontId="77" fillId="17" borderId="26" xfId="0" applyFont="1" applyFill="1" applyBorder="1" applyAlignment="1">
      <alignment horizontal="center" vertical="center" wrapText="1"/>
    </xf>
    <xf numFmtId="1" fontId="23" fillId="9" borderId="4" xfId="0" applyNumberFormat="1" applyFont="1" applyFill="1" applyBorder="1" applyAlignment="1">
      <alignment horizontal="left" vertical="center" wrapText="1" indent="1"/>
    </xf>
    <xf numFmtId="0" fontId="9" fillId="0" borderId="0" xfId="0" applyFont="1" applyAlignment="1">
      <alignment vertical="center"/>
    </xf>
    <xf numFmtId="0" fontId="10" fillId="0" borderId="0" xfId="0" applyFont="1" applyAlignment="1">
      <alignment horizontal="right" vertical="center"/>
    </xf>
    <xf numFmtId="0" fontId="9" fillId="0" borderId="0" xfId="0" applyFont="1" applyAlignment="1">
      <alignment horizontal="left" vertical="center"/>
    </xf>
    <xf numFmtId="0" fontId="7" fillId="0" borderId="0" xfId="1" applyFont="1" applyBorder="1" applyAlignment="1">
      <alignment horizontal="left" vertical="top" wrapText="1" indent="1"/>
    </xf>
    <xf numFmtId="0" fontId="6" fillId="0" borderId="9" xfId="0" applyFont="1" applyBorder="1" applyAlignment="1">
      <alignment horizontal="left" vertical="top" wrapText="1" indent="1"/>
    </xf>
    <xf numFmtId="0" fontId="6" fillId="0" borderId="0" xfId="0" quotePrefix="1" applyFont="1" applyAlignment="1">
      <alignment horizontal="left" wrapText="1" indent="1"/>
    </xf>
    <xf numFmtId="0" fontId="6" fillId="0" borderId="9" xfId="0" applyFont="1" applyBorder="1" applyAlignment="1">
      <alignment horizontal="left" wrapText="1" indent="1"/>
    </xf>
    <xf numFmtId="0" fontId="7" fillId="0" borderId="14" xfId="1" applyFont="1" applyBorder="1" applyAlignment="1">
      <alignment horizontal="left" vertical="top" wrapText="1" indent="1"/>
    </xf>
    <xf numFmtId="0" fontId="6" fillId="0" borderId="2" xfId="0" applyFont="1" applyBorder="1" applyAlignment="1">
      <alignment horizontal="left" vertical="top" wrapText="1" indent="1"/>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19" xfId="0" applyFont="1" applyFill="1" applyBorder="1" applyAlignment="1">
      <alignment horizontal="center" vertical="center"/>
    </xf>
    <xf numFmtId="0" fontId="37" fillId="0" borderId="0" xfId="0" applyFont="1" applyAlignment="1">
      <alignment horizontal="center"/>
    </xf>
    <xf numFmtId="0" fontId="29" fillId="0" borderId="0" xfId="0" applyFont="1" applyAlignment="1">
      <alignment horizontal="left" vertical="top" wrapText="1" indent="1"/>
    </xf>
    <xf numFmtId="0" fontId="29" fillId="0" borderId="9" xfId="0" applyFont="1" applyBorder="1" applyAlignment="1">
      <alignment horizontal="left" vertical="top" wrapText="1" indent="1"/>
    </xf>
    <xf numFmtId="0" fontId="6" fillId="0" borderId="0" xfId="0" applyFont="1" applyAlignment="1">
      <alignment horizontal="left" vertical="top" wrapText="1" indent="1"/>
    </xf>
    <xf numFmtId="0" fontId="35" fillId="0" borderId="21" xfId="0" quotePrefix="1" applyFont="1" applyBorder="1" applyAlignment="1">
      <alignment horizontal="left" vertical="top" wrapText="1"/>
    </xf>
    <xf numFmtId="0" fontId="35" fillId="0" borderId="21" xfId="0" applyFont="1" applyBorder="1" applyAlignment="1">
      <alignment horizontal="left" vertical="top"/>
    </xf>
    <xf numFmtId="0" fontId="39" fillId="10" borderId="4" xfId="0" applyFont="1" applyFill="1" applyBorder="1" applyAlignment="1">
      <alignment vertical="top" wrapText="1"/>
    </xf>
    <xf numFmtId="0" fontId="23" fillId="7" borderId="4" xfId="0" applyFont="1" applyFill="1" applyBorder="1" applyAlignment="1" applyProtection="1">
      <alignment horizontal="left" vertical="center" wrapText="1" indent="1"/>
      <protection locked="0"/>
    </xf>
    <xf numFmtId="0" fontId="8" fillId="16" borderId="10" xfId="0" applyFont="1" applyFill="1" applyBorder="1" applyAlignment="1" applyProtection="1">
      <alignment horizontal="center" vertical="center" wrapText="1"/>
      <protection locked="0"/>
    </xf>
    <xf numFmtId="0" fontId="8" fillId="16" borderId="11" xfId="0" applyFont="1" applyFill="1" applyBorder="1" applyAlignment="1" applyProtection="1">
      <alignment horizontal="center" vertical="center" wrapText="1"/>
      <protection locked="0"/>
    </xf>
    <xf numFmtId="1" fontId="78" fillId="16" borderId="10" xfId="0" applyNumberFormat="1" applyFont="1" applyFill="1" applyBorder="1" applyAlignment="1" applyProtection="1">
      <alignment horizontal="center" vertical="center"/>
      <protection locked="0"/>
    </xf>
    <xf numFmtId="1" fontId="78" fillId="16" borderId="13" xfId="0" applyNumberFormat="1" applyFont="1" applyFill="1" applyBorder="1" applyAlignment="1" applyProtection="1">
      <alignment horizontal="center" vertical="center"/>
      <protection locked="0"/>
    </xf>
    <xf numFmtId="0" fontId="49" fillId="5" borderId="4" xfId="0" applyFont="1" applyFill="1" applyBorder="1" applyAlignment="1">
      <alignment vertical="center"/>
    </xf>
    <xf numFmtId="0" fontId="36" fillId="7" borderId="4" xfId="0" applyFont="1" applyFill="1" applyBorder="1" applyAlignment="1" applyProtection="1">
      <alignment horizontal="center" vertical="center"/>
      <protection locked="0"/>
    </xf>
    <xf numFmtId="0" fontId="23" fillId="11" borderId="14" xfId="0" quotePrefix="1" applyFont="1" applyFill="1" applyBorder="1" applyAlignment="1">
      <alignment horizontal="left" vertical="top" wrapText="1"/>
    </xf>
    <xf numFmtId="0" fontId="23" fillId="11" borderId="2" xfId="0" quotePrefix="1" applyFont="1" applyFill="1" applyBorder="1" applyAlignment="1">
      <alignment horizontal="left" vertical="top" wrapText="1"/>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2" fillId="6" borderId="10" xfId="0" applyFont="1" applyFill="1" applyBorder="1" applyAlignment="1">
      <alignment horizontal="right" vertical="center"/>
    </xf>
    <xf numFmtId="0" fontId="22" fillId="6" borderId="13" xfId="0" applyFont="1" applyFill="1" applyBorder="1" applyAlignment="1">
      <alignment horizontal="right" vertical="center"/>
    </xf>
    <xf numFmtId="0" fontId="21" fillId="0" borderId="10" xfId="0" applyFont="1" applyBorder="1" applyAlignment="1">
      <alignment horizontal="left" vertical="center"/>
    </xf>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30" fillId="7" borderId="4" xfId="0" applyFont="1" applyFill="1" applyBorder="1" applyAlignment="1" applyProtection="1">
      <alignment horizontal="left" vertical="top" wrapText="1"/>
      <protection locked="0"/>
    </xf>
    <xf numFmtId="164" fontId="29" fillId="7" borderId="4" xfId="0" applyNumberFormat="1" applyFont="1" applyFill="1" applyBorder="1" applyAlignment="1" applyProtection="1">
      <alignment horizontal="center" vertical="center"/>
      <protection locked="0"/>
    </xf>
    <xf numFmtId="0" fontId="28" fillId="5" borderId="4" xfId="0" applyFont="1" applyFill="1" applyBorder="1" applyAlignment="1">
      <alignment horizontal="left" vertical="center"/>
    </xf>
    <xf numFmtId="0" fontId="23" fillId="0" borderId="10" xfId="0" applyFont="1" applyBorder="1" applyAlignment="1">
      <alignment horizontal="left" vertical="center" wrapText="1"/>
    </xf>
    <xf numFmtId="0" fontId="23" fillId="0" borderId="11" xfId="0" applyFont="1" applyBorder="1" applyAlignment="1">
      <alignment horizontal="left" vertical="center" wrapText="1"/>
    </xf>
    <xf numFmtId="0" fontId="33" fillId="6" borderId="7" xfId="0" applyFont="1" applyFill="1" applyBorder="1" applyAlignment="1">
      <alignment horizontal="left"/>
    </xf>
    <xf numFmtId="0" fontId="33" fillId="6" borderId="8" xfId="0" applyFont="1" applyFill="1" applyBorder="1" applyAlignment="1">
      <alignment horizontal="left"/>
    </xf>
    <xf numFmtId="0" fontId="33" fillId="6" borderId="23" xfId="0" applyFont="1" applyFill="1" applyBorder="1" applyAlignment="1">
      <alignment horizontal="left"/>
    </xf>
    <xf numFmtId="0" fontId="33" fillId="6" borderId="22" xfId="0" applyFont="1" applyFill="1" applyBorder="1" applyAlignment="1">
      <alignment horizontal="left"/>
    </xf>
    <xf numFmtId="0" fontId="33" fillId="12" borderId="10" xfId="0" applyFont="1" applyFill="1" applyBorder="1"/>
    <xf numFmtId="0" fontId="33" fillId="12" borderId="11" xfId="0" applyFont="1" applyFill="1" applyBorder="1"/>
    <xf numFmtId="0" fontId="28" fillId="5" borderId="4" xfId="0" applyFont="1" applyFill="1" applyBorder="1" applyAlignment="1">
      <alignment horizontal="left" vertical="top"/>
    </xf>
    <xf numFmtId="0" fontId="28" fillId="5" borderId="5" xfId="0" applyFont="1" applyFill="1" applyBorder="1" applyAlignment="1">
      <alignment horizontal="left"/>
    </xf>
    <xf numFmtId="0" fontId="32" fillId="5" borderId="6" xfId="0" applyFont="1" applyFill="1" applyBorder="1" applyAlignment="1">
      <alignment horizontal="left"/>
    </xf>
    <xf numFmtId="0" fontId="75" fillId="0" borderId="0" xfId="0" quotePrefix="1" applyFont="1" applyAlignment="1">
      <alignment horizontal="left" vertical="center" wrapText="1"/>
    </xf>
    <xf numFmtId="0" fontId="23" fillId="0" borderId="4" xfId="0" applyFont="1" applyBorder="1" applyAlignment="1">
      <alignment vertical="center" wrapText="1"/>
    </xf>
    <xf numFmtId="0" fontId="33" fillId="0" borderId="10" xfId="0" applyFont="1" applyBorder="1" applyAlignment="1">
      <alignment horizontal="left"/>
    </xf>
    <xf numFmtId="0" fontId="33" fillId="0" borderId="11" xfId="0" applyFont="1" applyBorder="1" applyAlignment="1">
      <alignment horizontal="left"/>
    </xf>
    <xf numFmtId="0" fontId="33" fillId="6" borderId="10" xfId="0" applyFont="1" applyFill="1" applyBorder="1" applyAlignment="1">
      <alignment horizontal="center"/>
    </xf>
    <xf numFmtId="0" fontId="33" fillId="6" borderId="11" xfId="0" applyFont="1" applyFill="1" applyBorder="1" applyAlignment="1">
      <alignment horizontal="center"/>
    </xf>
    <xf numFmtId="0" fontId="28" fillId="5" borderId="4" xfId="0" applyFont="1" applyFill="1" applyBorder="1" applyAlignment="1">
      <alignment horizontal="left"/>
    </xf>
    <xf numFmtId="0" fontId="33" fillId="6" borderId="10" xfId="0" applyFont="1" applyFill="1" applyBorder="1" applyAlignment="1">
      <alignment horizontal="left"/>
    </xf>
    <xf numFmtId="0" fontId="33" fillId="6" borderId="11" xfId="0" applyFont="1" applyFill="1" applyBorder="1" applyAlignment="1">
      <alignment horizontal="left"/>
    </xf>
    <xf numFmtId="0" fontId="28" fillId="5" borderId="7" xfId="0" applyFont="1" applyFill="1" applyBorder="1" applyAlignment="1">
      <alignment horizontal="left"/>
    </xf>
    <xf numFmtId="0" fontId="28" fillId="5" borderId="12" xfId="0" applyFont="1" applyFill="1" applyBorder="1" applyAlignment="1">
      <alignment horizontal="left"/>
    </xf>
    <xf numFmtId="0" fontId="28" fillId="5" borderId="8" xfId="0" applyFont="1" applyFill="1" applyBorder="1" applyAlignment="1">
      <alignment horizontal="left"/>
    </xf>
    <xf numFmtId="0" fontId="32" fillId="5" borderId="23" xfId="0" applyFont="1" applyFill="1" applyBorder="1" applyAlignment="1">
      <alignment horizontal="left"/>
    </xf>
    <xf numFmtId="0" fontId="32" fillId="5" borderId="21" xfId="0" applyFont="1" applyFill="1" applyBorder="1" applyAlignment="1">
      <alignment horizontal="left"/>
    </xf>
    <xf numFmtId="0" fontId="32" fillId="5" borderId="22" xfId="0" applyFont="1" applyFill="1" applyBorder="1" applyAlignment="1">
      <alignment horizontal="left"/>
    </xf>
    <xf numFmtId="0" fontId="23" fillId="0" borderId="10" xfId="0" applyFont="1" applyBorder="1" applyAlignment="1">
      <alignment horizontal="left" wrapText="1"/>
    </xf>
    <xf numFmtId="0" fontId="23" fillId="0" borderId="11" xfId="0" applyFont="1" applyBorder="1" applyAlignment="1">
      <alignment horizontal="left" wrapText="1"/>
    </xf>
    <xf numFmtId="0" fontId="33" fillId="0" borderId="10" xfId="0" applyFont="1" applyBorder="1"/>
    <xf numFmtId="0" fontId="33" fillId="0" borderId="11" xfId="0" applyFont="1" applyBorder="1"/>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18" fillId="0" borderId="0" xfId="0" applyFont="1" applyAlignment="1">
      <alignment vertical="center"/>
    </xf>
    <xf numFmtId="0" fontId="28" fillId="5" borderId="0" xfId="0" applyFont="1" applyFill="1" applyAlignment="1">
      <alignment horizontal="left" vertical="center" wrapText="1"/>
    </xf>
    <xf numFmtId="0" fontId="28" fillId="5" borderId="25" xfId="0" applyFont="1" applyFill="1" applyBorder="1" applyAlignment="1">
      <alignment horizontal="left" vertical="center" wrapText="1"/>
    </xf>
    <xf numFmtId="1" fontId="29" fillId="7" borderId="4" xfId="0" applyNumberFormat="1" applyFont="1" applyFill="1" applyBorder="1" applyAlignment="1" applyProtection="1">
      <alignment horizontal="center" vertical="center"/>
      <protection locked="0"/>
    </xf>
    <xf numFmtId="0" fontId="43" fillId="0" borderId="10" xfId="0" applyFont="1" applyBorder="1" applyAlignment="1">
      <alignment horizontal="left" vertical="center" wrapText="1" indent="1"/>
    </xf>
    <xf numFmtId="0" fontId="43" fillId="0" borderId="11" xfId="0" applyFont="1" applyBorder="1" applyAlignment="1">
      <alignment horizontal="left" vertical="center" wrapText="1" indent="1"/>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3" xfId="0" applyFont="1" applyBorder="1" applyAlignment="1">
      <alignment vertical="center"/>
    </xf>
    <xf numFmtId="0" fontId="9" fillId="0" borderId="11" xfId="0" applyFont="1" applyBorder="1" applyAlignment="1">
      <alignment vertical="center"/>
    </xf>
    <xf numFmtId="0" fontId="39" fillId="5" borderId="24" xfId="0" applyFont="1" applyFill="1" applyBorder="1" applyAlignment="1">
      <alignment horizontal="center" vertical="center" wrapText="1"/>
    </xf>
    <xf numFmtId="0" fontId="39" fillId="5" borderId="0" xfId="0" applyFont="1" applyFill="1" applyAlignment="1">
      <alignment horizontal="center" vertical="center" wrapText="1"/>
    </xf>
    <xf numFmtId="0" fontId="30" fillId="7" borderId="10" xfId="0" applyFont="1" applyFill="1" applyBorder="1" applyAlignment="1" applyProtection="1">
      <alignment horizontal="left" vertical="center" wrapText="1"/>
      <protection locked="0"/>
    </xf>
    <xf numFmtId="0" fontId="30" fillId="7" borderId="11" xfId="0" applyFont="1" applyFill="1" applyBorder="1" applyAlignment="1" applyProtection="1">
      <alignment horizontal="left" vertical="center" wrapText="1"/>
      <protection locked="0"/>
    </xf>
    <xf numFmtId="165" fontId="29" fillId="8" borderId="7" xfId="0" applyNumberFormat="1" applyFont="1" applyFill="1" applyBorder="1" applyAlignment="1">
      <alignment vertical="center" wrapText="1"/>
    </xf>
    <xf numFmtId="165" fontId="29" fillId="8" borderId="12" xfId="0" applyNumberFormat="1" applyFont="1" applyFill="1" applyBorder="1" applyAlignment="1">
      <alignment vertical="center" wrapText="1"/>
    </xf>
    <xf numFmtId="0" fontId="39" fillId="5" borderId="10" xfId="0" applyFont="1" applyFill="1" applyBorder="1" applyAlignment="1">
      <alignment horizontal="left" vertical="center" wrapText="1" indent="1"/>
    </xf>
    <xf numFmtId="0" fontId="39" fillId="5" borderId="11" xfId="0" applyFont="1" applyFill="1" applyBorder="1" applyAlignment="1">
      <alignment horizontal="left" vertical="center" wrapText="1" indent="1"/>
    </xf>
    <xf numFmtId="0" fontId="39" fillId="8" borderId="10" xfId="0" applyFont="1" applyFill="1" applyBorder="1" applyAlignment="1">
      <alignment horizontal="left" vertical="center" wrapText="1" indent="1"/>
    </xf>
    <xf numFmtId="0" fontId="39" fillId="8" borderId="11" xfId="0" applyFont="1" applyFill="1" applyBorder="1" applyAlignment="1">
      <alignment horizontal="left" vertical="center" wrapText="1" indent="1"/>
    </xf>
    <xf numFmtId="164" fontId="29" fillId="8" borderId="10" xfId="0" applyNumberFormat="1" applyFont="1" applyFill="1" applyBorder="1" applyAlignment="1">
      <alignment vertical="center" wrapText="1"/>
    </xf>
    <xf numFmtId="164" fontId="29" fillId="8" borderId="11" xfId="0" applyNumberFormat="1" applyFont="1" applyFill="1" applyBorder="1" applyAlignment="1">
      <alignment vertical="center" wrapText="1"/>
    </xf>
    <xf numFmtId="0" fontId="58" fillId="0" borderId="10" xfId="0" applyFont="1" applyBorder="1" applyAlignment="1">
      <alignment horizontal="left" vertical="center" wrapText="1" indent="1"/>
    </xf>
    <xf numFmtId="0" fontId="58" fillId="0" borderId="11" xfId="0" applyFont="1" applyBorder="1" applyAlignment="1">
      <alignment horizontal="left" vertical="center" wrapText="1" indent="1"/>
    </xf>
    <xf numFmtId="0" fontId="29" fillId="0" borderId="10" xfId="0" applyFont="1" applyBorder="1" applyAlignment="1">
      <alignment horizontal="left" vertical="center" wrapText="1" indent="1"/>
    </xf>
    <xf numFmtId="0" fontId="29" fillId="0" borderId="11" xfId="0" applyFont="1" applyBorder="1" applyAlignment="1">
      <alignment horizontal="left" vertical="center" wrapText="1" indent="1"/>
    </xf>
    <xf numFmtId="49" fontId="30" fillId="7" borderId="10" xfId="0" applyNumberFormat="1" applyFont="1" applyFill="1" applyBorder="1" applyAlignment="1" applyProtection="1">
      <alignment horizontal="left" vertical="center" wrapText="1"/>
      <protection locked="0"/>
    </xf>
    <xf numFmtId="49" fontId="30" fillId="7" borderId="11" xfId="0" applyNumberFormat="1" applyFont="1" applyFill="1" applyBorder="1" applyAlignment="1" applyProtection="1">
      <alignment horizontal="left" vertical="center" wrapText="1"/>
      <protection locked="0"/>
    </xf>
    <xf numFmtId="0" fontId="11" fillId="5" borderId="0" xfId="0" applyFont="1" applyFill="1" applyAlignment="1">
      <alignment vertical="center" wrapText="1"/>
    </xf>
    <xf numFmtId="0" fontId="11" fillId="5" borderId="25" xfId="0" applyFont="1" applyFill="1" applyBorder="1" applyAlignment="1">
      <alignment vertical="center" wrapText="1"/>
    </xf>
    <xf numFmtId="0" fontId="54" fillId="0" borderId="0" xfId="0" applyFont="1" applyAlignment="1">
      <alignment horizontal="center" vertical="center" wrapText="1"/>
    </xf>
    <xf numFmtId="0" fontId="24" fillId="4" borderId="17" xfId="0" applyFont="1" applyFill="1" applyBorder="1" applyAlignment="1">
      <alignment horizontal="center"/>
    </xf>
    <xf numFmtId="0" fontId="24" fillId="4" borderId="18" xfId="0" applyFont="1" applyFill="1" applyBorder="1" applyAlignment="1">
      <alignment horizontal="center"/>
    </xf>
    <xf numFmtId="0" fontId="24" fillId="4" borderId="19" xfId="0" applyFont="1" applyFill="1" applyBorder="1" applyAlignment="1">
      <alignment horizontal="center"/>
    </xf>
    <xf numFmtId="49" fontId="61" fillId="7" borderId="10" xfId="0" applyNumberFormat="1" applyFont="1" applyFill="1" applyBorder="1" applyAlignment="1" applyProtection="1">
      <alignment horizontal="left" vertical="top" wrapText="1"/>
      <protection locked="0"/>
    </xf>
    <xf numFmtId="49" fontId="61" fillId="7" borderId="13" xfId="0" applyNumberFormat="1" applyFont="1" applyFill="1" applyBorder="1" applyAlignment="1" applyProtection="1">
      <alignment horizontal="left" vertical="top" wrapText="1"/>
      <protection locked="0"/>
    </xf>
    <xf numFmtId="49" fontId="61" fillId="7" borderId="11" xfId="0" applyNumberFormat="1" applyFont="1" applyFill="1" applyBorder="1" applyAlignment="1" applyProtection="1">
      <alignment horizontal="left" vertical="top" wrapText="1"/>
      <protection locked="0"/>
    </xf>
    <xf numFmtId="0" fontId="17" fillId="0" borderId="0" xfId="0" applyFont="1" applyAlignment="1">
      <alignment horizontal="left" wrapText="1"/>
    </xf>
    <xf numFmtId="0" fontId="17" fillId="0" borderId="9" xfId="0" applyFont="1" applyBorder="1" applyAlignment="1">
      <alignment horizontal="left" wrapText="1"/>
    </xf>
    <xf numFmtId="0" fontId="39" fillId="8" borderId="10" xfId="0" applyFont="1" applyFill="1" applyBorder="1" applyAlignment="1">
      <alignment horizontal="center" vertical="center" wrapText="1"/>
    </xf>
    <xf numFmtId="0" fontId="39" fillId="8" borderId="11" xfId="0" applyFont="1" applyFill="1" applyBorder="1" applyAlignment="1">
      <alignment horizontal="center" vertical="center" wrapText="1"/>
    </xf>
    <xf numFmtId="0" fontId="20" fillId="0" borderId="0" xfId="0" applyFont="1" applyAlignment="1">
      <alignment horizontal="center" vertical="center" wrapText="1"/>
    </xf>
    <xf numFmtId="0" fontId="39" fillId="8" borderId="24" xfId="0" applyFont="1" applyFill="1" applyBorder="1" applyAlignment="1">
      <alignment horizontal="center" vertical="center" wrapText="1"/>
    </xf>
    <xf numFmtId="0" fontId="39" fillId="8" borderId="0" xfId="0" applyFont="1" applyFill="1" applyAlignment="1">
      <alignment horizontal="center" vertical="center" wrapText="1"/>
    </xf>
    <xf numFmtId="164" fontId="29" fillId="8" borderId="7" xfId="0" applyNumberFormat="1" applyFont="1" applyFill="1" applyBorder="1" applyAlignment="1">
      <alignment vertical="center" wrapText="1"/>
    </xf>
    <xf numFmtId="164" fontId="29" fillId="8" borderId="12" xfId="0" applyNumberFormat="1" applyFont="1" applyFill="1" applyBorder="1" applyAlignment="1">
      <alignment vertical="center" wrapText="1"/>
    </xf>
    <xf numFmtId="0" fontId="28" fillId="5" borderId="7" xfId="0" applyFont="1" applyFill="1" applyBorder="1" applyAlignment="1">
      <alignment horizontal="left" vertical="center" wrapText="1"/>
    </xf>
    <xf numFmtId="0" fontId="28" fillId="5" borderId="12" xfId="0" applyFont="1" applyFill="1" applyBorder="1" applyAlignment="1">
      <alignment horizontal="left" vertical="center" wrapText="1"/>
    </xf>
    <xf numFmtId="0" fontId="28" fillId="5" borderId="8" xfId="0" applyFont="1" applyFill="1" applyBorder="1" applyAlignment="1">
      <alignment horizontal="left" vertical="center" wrapText="1"/>
    </xf>
    <xf numFmtId="0" fontId="30" fillId="7" borderId="23" xfId="0" applyFont="1" applyFill="1" applyBorder="1" applyAlignment="1" applyProtection="1">
      <alignment horizontal="left" vertical="top" wrapText="1"/>
      <protection locked="0"/>
    </xf>
    <xf numFmtId="0" fontId="30" fillId="7" borderId="21" xfId="0" applyFont="1" applyFill="1" applyBorder="1" applyAlignment="1" applyProtection="1">
      <alignment horizontal="left" vertical="top" wrapText="1"/>
      <protection locked="0"/>
    </xf>
    <xf numFmtId="0" fontId="30" fillId="7" borderId="22" xfId="0" applyFont="1" applyFill="1" applyBorder="1" applyAlignment="1" applyProtection="1">
      <alignment horizontal="left" vertical="top" wrapText="1"/>
      <protection locked="0"/>
    </xf>
    <xf numFmtId="0" fontId="73" fillId="0" borderId="12" xfId="0" applyFont="1" applyBorder="1" applyAlignment="1">
      <alignment horizontal="left" wrapText="1"/>
    </xf>
    <xf numFmtId="0" fontId="49" fillId="8" borderId="10" xfId="0" applyFont="1" applyFill="1" applyBorder="1" applyAlignment="1">
      <alignment horizontal="right" vertical="center" wrapText="1" indent="1"/>
    </xf>
    <xf numFmtId="0" fontId="49" fillId="8" borderId="11" xfId="0" applyFont="1" applyFill="1" applyBorder="1" applyAlignment="1">
      <alignment horizontal="right" vertical="center" wrapText="1" indent="1"/>
    </xf>
    <xf numFmtId="164" fontId="42" fillId="12" borderId="10" xfId="0" applyNumberFormat="1" applyFont="1" applyFill="1" applyBorder="1" applyAlignment="1">
      <alignment horizontal="center" vertical="center" wrapText="1"/>
    </xf>
    <xf numFmtId="164" fontId="42" fillId="12" borderId="13" xfId="0" applyNumberFormat="1" applyFont="1" applyFill="1" applyBorder="1" applyAlignment="1">
      <alignment horizontal="center" vertical="center" wrapText="1"/>
    </xf>
    <xf numFmtId="164" fontId="42" fillId="12" borderId="11" xfId="0" applyNumberFormat="1" applyFont="1" applyFill="1" applyBorder="1" applyAlignment="1">
      <alignment horizontal="center" vertical="center" wrapText="1"/>
    </xf>
    <xf numFmtId="0" fontId="24" fillId="8" borderId="10"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11" xfId="0" applyFont="1" applyFill="1" applyBorder="1" applyAlignment="1">
      <alignment horizontal="center" vertical="center" wrapText="1"/>
    </xf>
    <xf numFmtId="49" fontId="33" fillId="7" borderId="10" xfId="0" applyNumberFormat="1" applyFont="1" applyFill="1" applyBorder="1" applyAlignment="1" applyProtection="1">
      <alignment horizontal="center" vertical="center" wrapText="1"/>
      <protection locked="0"/>
    </xf>
    <xf numFmtId="49" fontId="33" fillId="7" borderId="11" xfId="0" applyNumberFormat="1" applyFont="1" applyFill="1" applyBorder="1" applyAlignment="1" applyProtection="1">
      <alignment horizontal="center" vertical="center" wrapText="1"/>
      <protection locked="0"/>
    </xf>
    <xf numFmtId="0" fontId="13" fillId="0" borderId="10" xfId="0" applyFont="1" applyBorder="1" applyAlignment="1">
      <alignment horizontal="left" vertical="center" wrapText="1" indent="1"/>
    </xf>
    <xf numFmtId="0" fontId="13" fillId="0" borderId="11" xfId="0" applyFont="1" applyBorder="1" applyAlignment="1">
      <alignment horizontal="left" vertical="center" wrapText="1" indent="1"/>
    </xf>
    <xf numFmtId="49" fontId="44" fillId="7" borderId="10" xfId="0" applyNumberFormat="1" applyFont="1" applyFill="1" applyBorder="1" applyAlignment="1" applyProtection="1">
      <alignment horizontal="center" vertical="center" wrapText="1"/>
      <protection locked="0"/>
    </xf>
    <xf numFmtId="49" fontId="44" fillId="7" borderId="11" xfId="0" applyNumberFormat="1" applyFont="1" applyFill="1" applyBorder="1" applyAlignment="1" applyProtection="1">
      <alignment horizontal="center" vertical="center" wrapText="1"/>
      <protection locked="0"/>
    </xf>
    <xf numFmtId="0" fontId="28" fillId="5" borderId="7" xfId="0" applyFont="1" applyFill="1" applyBorder="1" applyAlignment="1">
      <alignment horizontal="left" vertical="center" wrapText="1" indent="1"/>
    </xf>
    <xf numFmtId="0" fontId="28" fillId="5" borderId="12" xfId="0" applyFont="1" applyFill="1" applyBorder="1" applyAlignment="1">
      <alignment horizontal="left" vertical="center" wrapText="1" indent="1"/>
    </xf>
    <xf numFmtId="0" fontId="28" fillId="5" borderId="8" xfId="0" applyFont="1" applyFill="1" applyBorder="1" applyAlignment="1">
      <alignment horizontal="left" vertical="center" wrapText="1" indent="1"/>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28" fillId="5" borderId="10" xfId="0" applyFont="1" applyFill="1" applyBorder="1" applyAlignment="1">
      <alignment horizontal="right" vertical="center" wrapText="1" indent="1"/>
    </xf>
    <xf numFmtId="0" fontId="28" fillId="5" borderId="13" xfId="0" applyFont="1" applyFill="1" applyBorder="1" applyAlignment="1">
      <alignment horizontal="right" vertical="center" wrapText="1" indent="1"/>
    </xf>
    <xf numFmtId="0" fontId="28" fillId="5" borderId="11" xfId="0" applyFont="1" applyFill="1" applyBorder="1" applyAlignment="1">
      <alignment horizontal="right" vertical="center" wrapText="1" indent="1"/>
    </xf>
    <xf numFmtId="0" fontId="20" fillId="0" borderId="12" xfId="0" applyFont="1" applyBorder="1" applyAlignment="1">
      <alignment horizontal="center" vertical="center"/>
    </xf>
    <xf numFmtId="0" fontId="73" fillId="0" borderId="12" xfId="0" applyFont="1" applyBorder="1" applyAlignment="1">
      <alignment horizontal="left" vertical="center" wrapText="1"/>
    </xf>
    <xf numFmtId="0" fontId="28" fillId="5" borderId="21" xfId="0" applyFont="1" applyFill="1" applyBorder="1" applyAlignment="1">
      <alignment horizontal="left" vertical="center" wrapText="1"/>
    </xf>
    <xf numFmtId="0" fontId="30" fillId="7" borderId="10"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11" xfId="0" applyFont="1" applyFill="1" applyBorder="1" applyAlignment="1" applyProtection="1">
      <alignment horizontal="left" vertical="top" wrapText="1"/>
      <protection locked="0"/>
    </xf>
    <xf numFmtId="0" fontId="24" fillId="4" borderId="3" xfId="0" applyFont="1" applyFill="1" applyBorder="1" applyAlignment="1">
      <alignment horizontal="center" vertical="top" wrapText="1"/>
    </xf>
    <xf numFmtId="0" fontId="24" fillId="4" borderId="15" xfId="0" applyFont="1" applyFill="1" applyBorder="1" applyAlignment="1">
      <alignment horizontal="center" vertical="top" wrapText="1"/>
    </xf>
    <xf numFmtId="0" fontId="24" fillId="4" borderId="1" xfId="0" applyFont="1" applyFill="1" applyBorder="1" applyAlignment="1">
      <alignment horizontal="center" vertical="top" wrapText="1"/>
    </xf>
    <xf numFmtId="0" fontId="66" fillId="0" borderId="0" xfId="0" applyFont="1" applyAlignment="1">
      <alignment horizontal="center" vertical="center"/>
    </xf>
    <xf numFmtId="0" fontId="74" fillId="0" borderId="0" xfId="0" applyFont="1" applyAlignment="1">
      <alignment horizontal="left" vertical="center"/>
    </xf>
    <xf numFmtId="0" fontId="0" fillId="0" borderId="0" xfId="0"/>
  </cellXfs>
  <cellStyles count="2">
    <cellStyle name="Hyperlink" xfId="1" builtinId="8"/>
    <cellStyle name="Normal" xfId="0" builtinId="0"/>
  </cellStyles>
  <dxfs count="4">
    <dxf>
      <font>
        <b/>
        <i val="0"/>
        <color rgb="FFC00000"/>
      </font>
      <fill>
        <patternFill>
          <bgColor rgb="FFFF9999"/>
        </patternFill>
      </fill>
    </dxf>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Shared\ALL\BoS2024\New%20Projects\West\Budget%20Forms\Western%20PA%20CoC%202024%20CoC%20New%20Project%20Budget%20Form_unlocked_DRAFT.xlsx" TargetMode="External"/><Relationship Id="rId1" Type="http://schemas.openxmlformats.org/officeDocument/2006/relationships/externalLinkPath" Target="/Shared/ALL/BoS2024/New%20Projects/West/Budget%20Forms/Western%20PA%20CoC%202024%20CoC%20New%20Project%20Budget%20Form_unlocked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eneral Information"/>
      <sheetName val="Leasing"/>
      <sheetName val="Rental Assistance"/>
      <sheetName val="Operating"/>
      <sheetName val="Supportive Services"/>
      <sheetName val="HMIS"/>
      <sheetName val="VAWA Costs"/>
      <sheetName val="Rural Costs"/>
      <sheetName val="Admin &amp; Match"/>
      <sheetName val="Proposed Budget"/>
      <sheetName val="For Reference 2023 FM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1F8A-887B-4A78-9C5B-5CD9286A1EA0}">
  <sheetPr codeName="Sheet9">
    <tabColor theme="0"/>
  </sheetPr>
  <dimension ref="B1:AZ514"/>
  <sheetViews>
    <sheetView tabSelected="1" workbookViewId="0">
      <selection activeCell="C4" sqref="C4:D4"/>
    </sheetView>
  </sheetViews>
  <sheetFormatPr defaultRowHeight="15" x14ac:dyDescent="0.25"/>
  <cols>
    <col min="1" max="2" width="1.7109375" style="2" customWidth="1"/>
    <col min="3" max="3" width="88.140625" style="2" customWidth="1"/>
    <col min="4" max="4" width="1.85546875" style="2" customWidth="1"/>
    <col min="5" max="5" width="2" style="2" customWidth="1"/>
    <col min="6" max="6" width="35.140625" style="5" customWidth="1"/>
    <col min="7" max="52" width="9.140625" style="5"/>
    <col min="53" max="16384" width="9.140625" style="2"/>
  </cols>
  <sheetData>
    <row r="1" spans="2:4" ht="21" x14ac:dyDescent="0.35">
      <c r="C1" s="152" t="s">
        <v>83</v>
      </c>
      <c r="D1" s="152"/>
    </row>
    <row r="2" spans="2:4" ht="5.25" customHeight="1" thickBot="1" x14ac:dyDescent="0.4">
      <c r="C2" s="10"/>
      <c r="D2" s="10"/>
    </row>
    <row r="3" spans="2:4" ht="21" x14ac:dyDescent="0.25">
      <c r="B3" s="149" t="s">
        <v>68</v>
      </c>
      <c r="C3" s="150"/>
      <c r="D3" s="151"/>
    </row>
    <row r="4" spans="2:4" ht="192" customHeight="1" x14ac:dyDescent="0.25">
      <c r="B4" s="3"/>
      <c r="C4" s="153" t="s">
        <v>219</v>
      </c>
      <c r="D4" s="154"/>
    </row>
    <row r="5" spans="2:4" ht="25.5" customHeight="1" x14ac:dyDescent="0.25">
      <c r="B5" s="3"/>
      <c r="C5" s="1" t="s">
        <v>94</v>
      </c>
      <c r="D5" s="11"/>
    </row>
    <row r="6" spans="2:4" ht="76.5" customHeight="1" x14ac:dyDescent="0.25">
      <c r="B6" s="3"/>
      <c r="C6" s="153" t="s">
        <v>132</v>
      </c>
      <c r="D6" s="154"/>
    </row>
    <row r="7" spans="2:4" ht="135.75" customHeight="1" x14ac:dyDescent="0.25">
      <c r="B7" s="3"/>
      <c r="C7" s="155" t="s">
        <v>201</v>
      </c>
      <c r="D7" s="144"/>
    </row>
    <row r="8" spans="2:4" ht="15.75" customHeight="1" x14ac:dyDescent="0.25">
      <c r="B8" s="3"/>
      <c r="C8" s="143" t="s">
        <v>93</v>
      </c>
      <c r="D8" s="144"/>
    </row>
    <row r="9" spans="2:4" ht="18.75" customHeight="1" x14ac:dyDescent="0.25">
      <c r="B9" s="3"/>
      <c r="C9" s="145" t="s">
        <v>92</v>
      </c>
      <c r="D9" s="146"/>
    </row>
    <row r="10" spans="2:4" ht="36" customHeight="1" thickBot="1" x14ac:dyDescent="0.3">
      <c r="B10" s="6"/>
      <c r="C10" s="147" t="s">
        <v>91</v>
      </c>
      <c r="D10" s="148"/>
    </row>
    <row r="11" spans="2:4" ht="9.75" customHeight="1" x14ac:dyDescent="0.25"/>
    <row r="12" spans="2:4" s="5" customFormat="1" x14ac:dyDescent="0.25"/>
    <row r="13" spans="2:4" s="5" customFormat="1" x14ac:dyDescent="0.25"/>
    <row r="14" spans="2:4" s="5" customFormat="1" x14ac:dyDescent="0.25"/>
    <row r="15" spans="2:4" s="5" customFormat="1" x14ac:dyDescent="0.25"/>
    <row r="16" spans="2:4"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sheetData>
  <sheetProtection algorithmName="SHA-512" hashValue="XiGxYuhbPU34QKXjj7Mxeiq8LwO/c6J2TlCWGXwrCmX+mWNa9CO8IiQKvquTu7Ce8XiWzPdPI0WbGqYmwG22Pw==" saltValue="qflOxs+Jpi45Qpv/WlVL8w==" spinCount="100000" sheet="1" formatRows="0" selectLockedCells="1"/>
  <mergeCells count="8">
    <mergeCell ref="C8:D8"/>
    <mergeCell ref="C9:D9"/>
    <mergeCell ref="C10:D10"/>
    <mergeCell ref="B3:D3"/>
    <mergeCell ref="C1:D1"/>
    <mergeCell ref="C4:D4"/>
    <mergeCell ref="C7:D7"/>
    <mergeCell ref="C6:D6"/>
  </mergeCells>
  <hyperlinks>
    <hyperlink ref="C10" r:id="rId1" xr:uid="{63574B1E-FDAA-417B-8D15-B0FBCA903B3A}"/>
    <hyperlink ref="C8" r:id="rId2" xr:uid="{D476BB97-E68F-4518-BBE7-ABDC15195E21}"/>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codeName="Sheet6">
    <pageSetUpPr fitToPage="1"/>
  </sheetPr>
  <dimension ref="B1:CA261"/>
  <sheetViews>
    <sheetView workbookViewId="0">
      <selection activeCell="C19" sqref="C19:F19"/>
    </sheetView>
  </sheetViews>
  <sheetFormatPr defaultRowHeight="15" x14ac:dyDescent="0.25"/>
  <cols>
    <col min="1" max="2" width="2.140625" style="2" customWidth="1"/>
    <col min="3" max="3" width="12.85546875" style="2" customWidth="1"/>
    <col min="4" max="4" width="34.85546875" style="2" customWidth="1"/>
    <col min="5" max="5" width="20.42578125" style="2" customWidth="1"/>
    <col min="6" max="6" width="26.85546875" style="2" customWidth="1"/>
    <col min="7" max="7" width="2.28515625" style="2" customWidth="1"/>
    <col min="8" max="8" width="1.5703125" style="2" customWidth="1"/>
    <col min="9" max="44" width="9.140625" style="5"/>
    <col min="45" max="16384" width="9.140625" style="2"/>
  </cols>
  <sheetData>
    <row r="1" spans="2:79" ht="3.75" customHeight="1" thickBot="1" x14ac:dyDescent="0.3">
      <c r="AO1" s="2"/>
      <c r="AP1" s="2"/>
      <c r="AQ1" s="2"/>
      <c r="AR1" s="2"/>
    </row>
    <row r="2" spans="2:79" ht="18.75" customHeight="1" x14ac:dyDescent="0.3">
      <c r="B2" s="39"/>
      <c r="C2" s="40" t="s">
        <v>112</v>
      </c>
      <c r="D2" s="41"/>
      <c r="E2" s="41"/>
      <c r="F2" s="41"/>
      <c r="G2" s="42"/>
      <c r="AO2" s="2"/>
      <c r="AP2" s="2"/>
      <c r="AQ2" s="2"/>
      <c r="AR2" s="2"/>
    </row>
    <row r="3" spans="2:79" ht="91.5" customHeight="1" thickBot="1" x14ac:dyDescent="0.3">
      <c r="B3" s="43"/>
      <c r="C3" s="166" t="s">
        <v>211</v>
      </c>
      <c r="D3" s="166"/>
      <c r="E3" s="166"/>
      <c r="F3" s="166"/>
      <c r="G3" s="44"/>
      <c r="AO3" s="2"/>
      <c r="AP3" s="2"/>
      <c r="AQ3" s="2"/>
      <c r="AR3" s="2"/>
    </row>
    <row r="4" spans="2:79" ht="9" customHeight="1" x14ac:dyDescent="0.25">
      <c r="C4" s="45"/>
      <c r="D4" s="45"/>
      <c r="E4" s="45"/>
      <c r="F4" s="45"/>
      <c r="G4" s="45"/>
      <c r="AO4" s="2"/>
      <c r="AP4" s="2"/>
      <c r="AQ4" s="2"/>
      <c r="AR4" s="2"/>
    </row>
    <row r="5" spans="2:79" s="46" customFormat="1" ht="13.5" customHeight="1" x14ac:dyDescent="0.2">
      <c r="B5" s="96"/>
      <c r="C5" s="88" t="s">
        <v>45</v>
      </c>
      <c r="D5" s="89" t="str">
        <f>IF('General Information'!D6="","",'General Information'!D6)</f>
        <v/>
      </c>
      <c r="E5" s="88" t="s">
        <v>97</v>
      </c>
      <c r="F5" s="220" t="str">
        <f>IF('General Information'!D12="","",'General Information'!D12)</f>
        <v/>
      </c>
      <c r="G5" s="221"/>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row>
    <row r="6" spans="2:79" ht="25.5" customHeight="1" x14ac:dyDescent="0.25">
      <c r="B6" s="287" t="s">
        <v>72</v>
      </c>
      <c r="C6" s="287"/>
      <c r="D6" s="287"/>
      <c r="E6" s="287"/>
      <c r="F6" s="287"/>
      <c r="G6" s="287"/>
    </row>
    <row r="7" spans="2:79" ht="7.5" customHeight="1" thickBot="1" x14ac:dyDescent="0.3">
      <c r="C7" s="50"/>
      <c r="D7" s="50"/>
      <c r="E7" s="50"/>
      <c r="F7" s="50"/>
    </row>
    <row r="8" spans="2:79" ht="21" customHeight="1" x14ac:dyDescent="0.35">
      <c r="B8" s="243" t="s">
        <v>145</v>
      </c>
      <c r="C8" s="244"/>
      <c r="D8" s="244"/>
      <c r="E8" s="244"/>
      <c r="F8" s="244"/>
      <c r="G8" s="245"/>
    </row>
    <row r="9" spans="2:79" ht="6.75" customHeight="1" x14ac:dyDescent="0.25">
      <c r="B9" s="3"/>
      <c r="G9" s="4"/>
    </row>
    <row r="10" spans="2:79" ht="15.75" x14ac:dyDescent="0.25">
      <c r="B10" s="3"/>
      <c r="C10" s="284" t="s">
        <v>146</v>
      </c>
      <c r="D10" s="285"/>
      <c r="E10" s="286"/>
      <c r="F10" s="13">
        <v>0</v>
      </c>
      <c r="G10" s="4"/>
    </row>
    <row r="11" spans="2:79" ht="13.5" customHeight="1" x14ac:dyDescent="0.25">
      <c r="B11" s="3"/>
      <c r="C11" s="60"/>
      <c r="D11" s="60"/>
      <c r="E11" s="60"/>
      <c r="G11" s="4"/>
    </row>
    <row r="12" spans="2:79" ht="13.5" customHeight="1" x14ac:dyDescent="0.25">
      <c r="B12" s="3"/>
      <c r="C12" s="289" t="s">
        <v>196</v>
      </c>
      <c r="D12" s="289"/>
      <c r="E12" s="289"/>
      <c r="F12" s="289"/>
      <c r="G12" s="4"/>
    </row>
    <row r="13" spans="2:79" ht="96" customHeight="1" x14ac:dyDescent="0.25">
      <c r="B13" s="3"/>
      <c r="C13" s="290"/>
      <c r="D13" s="291"/>
      <c r="E13" s="291"/>
      <c r="F13" s="292"/>
      <c r="G13" s="4"/>
    </row>
    <row r="14" spans="2:79" ht="12" customHeight="1" thickBot="1" x14ac:dyDescent="0.3">
      <c r="B14" s="6"/>
      <c r="C14" s="109"/>
      <c r="D14" s="109"/>
      <c r="E14" s="109"/>
      <c r="F14" s="109"/>
      <c r="G14" s="7"/>
    </row>
    <row r="15" spans="2:79" ht="15.75" thickBot="1" x14ac:dyDescent="0.3"/>
    <row r="16" spans="2:79" ht="24" x14ac:dyDescent="0.4">
      <c r="B16" s="243" t="s">
        <v>147</v>
      </c>
      <c r="C16" s="244"/>
      <c r="D16" s="244"/>
      <c r="E16" s="244"/>
      <c r="F16" s="244"/>
      <c r="G16" s="245"/>
    </row>
    <row r="17" spans="2:7" ht="9" customHeight="1" x14ac:dyDescent="0.25">
      <c r="B17" s="3"/>
      <c r="G17" s="4"/>
    </row>
    <row r="18" spans="2:7" ht="54.75" customHeight="1" x14ac:dyDescent="0.25">
      <c r="B18" s="3"/>
      <c r="C18" s="289" t="s">
        <v>214</v>
      </c>
      <c r="D18" s="289"/>
      <c r="E18" s="289"/>
      <c r="F18" s="289"/>
      <c r="G18" s="4"/>
    </row>
    <row r="19" spans="2:7" ht="146.25" customHeight="1" x14ac:dyDescent="0.25">
      <c r="B19" s="3"/>
      <c r="C19" s="290"/>
      <c r="D19" s="291"/>
      <c r="E19" s="291"/>
      <c r="F19" s="292"/>
      <c r="G19" s="4"/>
    </row>
    <row r="20" spans="2:7" ht="9.75" customHeight="1" thickBot="1" x14ac:dyDescent="0.3">
      <c r="B20" s="6"/>
      <c r="C20" s="110"/>
      <c r="D20" s="110"/>
      <c r="E20" s="110"/>
      <c r="F20" s="37"/>
      <c r="G20" s="7"/>
    </row>
    <row r="21" spans="2:7" ht="9.75" customHeight="1" x14ac:dyDescent="0.25">
      <c r="C21" s="102"/>
      <c r="D21" s="102"/>
      <c r="E21" s="102"/>
    </row>
    <row r="22" spans="2:7" s="5" customFormat="1" x14ac:dyDescent="0.25"/>
    <row r="23" spans="2:7" s="5" customFormat="1" x14ac:dyDescent="0.25"/>
    <row r="24" spans="2:7" s="5" customFormat="1" x14ac:dyDescent="0.25"/>
    <row r="25" spans="2:7" s="5" customFormat="1" x14ac:dyDescent="0.25"/>
    <row r="26" spans="2:7" s="5" customFormat="1" x14ac:dyDescent="0.25"/>
    <row r="27" spans="2:7" s="5" customFormat="1" x14ac:dyDescent="0.25"/>
    <row r="28" spans="2:7" s="5" customFormat="1" x14ac:dyDescent="0.25"/>
    <row r="29" spans="2:7" s="5" customFormat="1" x14ac:dyDescent="0.25"/>
    <row r="30" spans="2:7" s="5" customFormat="1" x14ac:dyDescent="0.25"/>
    <row r="31" spans="2:7" s="5" customFormat="1" x14ac:dyDescent="0.25"/>
    <row r="32" spans="2:7"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sheetData>
  <sheetProtection algorithmName="SHA-512" hashValue="9ExDya1p9ukg1VjHPzwOwYmArIMMSe/VfJNylq4++bGK5l/tHjVotNsHfXtV1Q3bDVM49f/G1mtZehDU5DOTjg==" saltValue="7ksgcgH3ETpET3yTgV8ocQ==" spinCount="100000"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codeName="Sheet7">
    <tabColor theme="7" tint="0.39997558519241921"/>
    <pageSetUpPr fitToPage="1"/>
  </sheetPr>
  <dimension ref="B1:AZ412"/>
  <sheetViews>
    <sheetView workbookViewId="0">
      <selection activeCell="C3" sqref="C3:D3"/>
    </sheetView>
  </sheetViews>
  <sheetFormatPr defaultRowHeight="15" x14ac:dyDescent="0.25"/>
  <cols>
    <col min="1" max="2" width="1.7109375" style="2" customWidth="1"/>
    <col min="3" max="3" width="43.28515625" style="2" customWidth="1"/>
    <col min="4" max="4" width="46.7109375" style="2" customWidth="1"/>
    <col min="5" max="6" width="1.5703125" style="2" customWidth="1"/>
    <col min="7" max="52" width="9.140625" style="5"/>
    <col min="53" max="16384" width="9.140625" style="2"/>
  </cols>
  <sheetData>
    <row r="1" spans="2:52" ht="6.75" customHeight="1" thickBot="1" x14ac:dyDescent="0.3"/>
    <row r="2" spans="2:52" ht="18.75" x14ac:dyDescent="0.3">
      <c r="B2" s="39"/>
      <c r="C2" s="40" t="s">
        <v>102</v>
      </c>
      <c r="D2" s="41"/>
      <c r="E2" s="42"/>
    </row>
    <row r="3" spans="2:52" ht="129" customHeight="1" thickBot="1" x14ac:dyDescent="0.3">
      <c r="B3" s="43"/>
      <c r="C3" s="166" t="s">
        <v>217</v>
      </c>
      <c r="D3" s="166"/>
      <c r="E3" s="87"/>
    </row>
    <row r="4" spans="2:52" ht="26.25" x14ac:dyDescent="0.25">
      <c r="C4" s="296" t="s">
        <v>148</v>
      </c>
      <c r="D4" s="296"/>
      <c r="F4" s="111"/>
    </row>
    <row r="5" spans="2:52" ht="5.25" customHeight="1" thickBot="1" x14ac:dyDescent="0.3">
      <c r="C5" s="111"/>
      <c r="D5" s="111"/>
      <c r="F5" s="111"/>
    </row>
    <row r="6" spans="2:52" s="114" customFormat="1" ht="22.5" customHeight="1" thickBot="1" x14ac:dyDescent="0.4">
      <c r="B6" s="293" t="s">
        <v>65</v>
      </c>
      <c r="C6" s="294"/>
      <c r="D6" s="294"/>
      <c r="E6" s="295"/>
      <c r="F6" s="112"/>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row>
    <row r="7" spans="2:52" ht="6.75" customHeight="1" x14ac:dyDescent="0.3">
      <c r="B7" s="3"/>
      <c r="C7" s="115"/>
      <c r="D7" s="115"/>
      <c r="E7" s="116"/>
      <c r="F7" s="117"/>
    </row>
    <row r="8" spans="2:52" s="124" customFormat="1" ht="20.25" customHeight="1" x14ac:dyDescent="0.3">
      <c r="B8" s="118"/>
      <c r="C8" s="119" t="s">
        <v>45</v>
      </c>
      <c r="D8" s="120" t="str">
        <f>IF('General Information'!D6="","",'General Information'!D6)</f>
        <v/>
      </c>
      <c r="E8" s="121"/>
      <c r="F8" s="122"/>
      <c r="G8" s="123"/>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row>
    <row r="9" spans="2:52" s="124" customFormat="1" ht="20.25" customHeight="1" x14ac:dyDescent="0.3">
      <c r="B9" s="118"/>
      <c r="C9" s="119" t="s">
        <v>46</v>
      </c>
      <c r="D9" s="120" t="str">
        <f>IF('General Information'!D7="","",'General Information'!D7)</f>
        <v/>
      </c>
      <c r="E9" s="121"/>
      <c r="F9" s="125"/>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row>
    <row r="10" spans="2:52" s="124" customFormat="1" ht="20.25" customHeight="1" x14ac:dyDescent="0.3">
      <c r="B10" s="118"/>
      <c r="C10" s="119" t="s">
        <v>47</v>
      </c>
      <c r="D10" s="120" t="str">
        <f>IF('General Information'!D8="","",'General Information'!D8)</f>
        <v/>
      </c>
      <c r="E10" s="121"/>
      <c r="F10" s="125"/>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row>
    <row r="11" spans="2:52" s="124" customFormat="1" ht="20.25" customHeight="1" x14ac:dyDescent="0.3">
      <c r="B11" s="118"/>
      <c r="C11" s="119" t="s">
        <v>48</v>
      </c>
      <c r="D11" s="120" t="str">
        <f>IF('General Information'!D9="","",'General Information'!D9)</f>
        <v/>
      </c>
      <c r="E11" s="121"/>
      <c r="F11" s="125"/>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row>
    <row r="12" spans="2:52" ht="7.5" customHeight="1" thickBot="1" x14ac:dyDescent="0.35">
      <c r="B12" s="6"/>
      <c r="C12" s="126"/>
      <c r="D12" s="127"/>
      <c r="E12" s="7"/>
      <c r="F12" s="128"/>
    </row>
    <row r="13" spans="2:52" ht="9" customHeight="1" thickBot="1" x14ac:dyDescent="0.3"/>
    <row r="14" spans="2:52" s="114" customFormat="1" ht="22.5" customHeight="1" thickBot="1" x14ac:dyDescent="0.4">
      <c r="B14" s="293" t="s">
        <v>90</v>
      </c>
      <c r="C14" s="294"/>
      <c r="D14" s="294"/>
      <c r="E14" s="295"/>
      <c r="F14" s="112"/>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row>
    <row r="15" spans="2:52" ht="6.75" customHeight="1" x14ac:dyDescent="0.3">
      <c r="B15" s="3"/>
      <c r="C15" s="115"/>
      <c r="D15" s="115"/>
      <c r="E15" s="116"/>
      <c r="F15" s="117"/>
    </row>
    <row r="16" spans="2:52" s="124" customFormat="1" ht="20.25" customHeight="1" x14ac:dyDescent="0.3">
      <c r="B16" s="118"/>
      <c r="C16" s="119" t="s">
        <v>64</v>
      </c>
      <c r="D16" s="120" t="str">
        <f>IF('General Information'!D12="","",'General Information'!D12)</f>
        <v/>
      </c>
      <c r="E16" s="121"/>
      <c r="F16" s="125"/>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row>
    <row r="17" spans="2:52" s="124" customFormat="1" ht="20.25" customHeight="1" x14ac:dyDescent="0.3">
      <c r="B17" s="118"/>
      <c r="C17" s="119" t="s">
        <v>84</v>
      </c>
      <c r="D17" s="120" t="str">
        <f>IF('General Information'!D13="","",'General Information'!D13)</f>
        <v/>
      </c>
      <c r="E17" s="121"/>
      <c r="F17" s="125"/>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row>
    <row r="18" spans="2:52" s="124" customFormat="1" ht="20.25" customHeight="1" x14ac:dyDescent="0.3">
      <c r="B18" s="118"/>
      <c r="C18" s="119" t="s">
        <v>95</v>
      </c>
      <c r="D18" s="120" t="str" cm="1">
        <f t="array" ref="D18:E18">IF('General Information'!D14:E14="","",'General Information'!D14:E14)</f>
        <v/>
      </c>
      <c r="E18" s="121" t="str">
        <v/>
      </c>
      <c r="F18" s="125"/>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row>
    <row r="19" spans="2:52" s="124" customFormat="1" ht="145.5" customHeight="1" x14ac:dyDescent="0.3">
      <c r="B19" s="118"/>
      <c r="C19" s="119" t="s">
        <v>215</v>
      </c>
      <c r="D19" s="139" cm="1">
        <f t="array" ref="D19:E19">'General Information'!D15:E15</f>
        <v>0</v>
      </c>
      <c r="E19" s="121">
        <v>0</v>
      </c>
      <c r="F19" s="125"/>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row>
    <row r="20" spans="2:52" s="124" customFormat="1" ht="62.25" customHeight="1" x14ac:dyDescent="0.3">
      <c r="B20" s="118"/>
      <c r="C20" s="119" t="s">
        <v>216</v>
      </c>
      <c r="D20" s="139" cm="1">
        <f t="array" ref="D20:E20">'General Information'!D16:E16</f>
        <v>0</v>
      </c>
      <c r="E20" s="121">
        <v>0</v>
      </c>
      <c r="F20" s="125"/>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row>
    <row r="21" spans="2:52" s="124" customFormat="1" ht="37.5" customHeight="1" x14ac:dyDescent="0.3">
      <c r="B21" s="118"/>
      <c r="C21" s="119" t="s">
        <v>198</v>
      </c>
      <c r="D21" s="120" t="str">
        <f>IF(AND(D35=0,D36=0),"",IF(D37=0,"",(IF(D36&lt;(D35*0.1),"Yes","NO - ADMIN EXCEEDS 10%"))))</f>
        <v/>
      </c>
      <c r="E21" s="121"/>
      <c r="F21" s="125"/>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row>
    <row r="22" spans="2:52" ht="7.5" customHeight="1" thickBot="1" x14ac:dyDescent="0.35">
      <c r="B22" s="6"/>
      <c r="C22" s="126"/>
      <c r="D22" s="127"/>
      <c r="E22" s="7"/>
      <c r="F22" s="128"/>
    </row>
    <row r="23" spans="2:52" ht="9" customHeight="1" thickBot="1" x14ac:dyDescent="0.3"/>
    <row r="24" spans="2:52" ht="24" customHeight="1" thickBot="1" x14ac:dyDescent="0.3">
      <c r="B24" s="293" t="s">
        <v>66</v>
      </c>
      <c r="C24" s="294"/>
      <c r="D24" s="294"/>
      <c r="E24" s="295"/>
    </row>
    <row r="25" spans="2:52" ht="6" customHeight="1" x14ac:dyDescent="0.35">
      <c r="B25" s="3"/>
      <c r="C25" s="129"/>
      <c r="E25" s="4"/>
    </row>
    <row r="26" spans="2:52" ht="34.5" x14ac:dyDescent="0.25">
      <c r="B26" s="3"/>
      <c r="C26" s="130" t="s">
        <v>36</v>
      </c>
      <c r="D26" s="94" t="s">
        <v>37</v>
      </c>
      <c r="E26" s="4"/>
    </row>
    <row r="27" spans="2:52" ht="15.75" x14ac:dyDescent="0.25">
      <c r="B27" s="3"/>
      <c r="C27" s="131" t="s">
        <v>51</v>
      </c>
      <c r="D27" s="132">
        <f>Leasing!F11</f>
        <v>0</v>
      </c>
      <c r="E27" s="4"/>
    </row>
    <row r="28" spans="2:52" ht="15.75" x14ac:dyDescent="0.25">
      <c r="B28" s="3"/>
      <c r="C28" s="131" t="s">
        <v>50</v>
      </c>
      <c r="D28" s="132">
        <f>Leasing!K104</f>
        <v>0</v>
      </c>
      <c r="E28" s="4"/>
    </row>
    <row r="29" spans="2:52" ht="16.5" thickBot="1" x14ac:dyDescent="0.3">
      <c r="B29" s="3"/>
      <c r="C29" s="131" t="s">
        <v>38</v>
      </c>
      <c r="D29" s="132">
        <f>'Rental Assistance'!K54</f>
        <v>0</v>
      </c>
      <c r="E29" s="4"/>
    </row>
    <row r="30" spans="2:52" ht="15.75" x14ac:dyDescent="0.25">
      <c r="B30" s="3"/>
      <c r="C30" s="131" t="s">
        <v>40</v>
      </c>
      <c r="D30" s="132">
        <f>Operating!E23</f>
        <v>0</v>
      </c>
      <c r="E30" s="4"/>
    </row>
    <row r="31" spans="2:52" ht="15.75" x14ac:dyDescent="0.25">
      <c r="B31" s="3"/>
      <c r="C31" s="131" t="s">
        <v>39</v>
      </c>
      <c r="D31" s="132">
        <f>'Supportive Services'!E28</f>
        <v>0</v>
      </c>
      <c r="E31" s="4"/>
    </row>
    <row r="32" spans="2:52" ht="15.75" x14ac:dyDescent="0.25">
      <c r="B32" s="3"/>
      <c r="C32" s="131" t="s">
        <v>76</v>
      </c>
      <c r="D32" s="132">
        <f>HMIS!E16</f>
        <v>0</v>
      </c>
      <c r="E32" s="4"/>
    </row>
    <row r="33" spans="2:6" ht="15.75" x14ac:dyDescent="0.25">
      <c r="B33" s="3"/>
      <c r="C33" s="131" t="s">
        <v>110</v>
      </c>
      <c r="D33" s="132" cm="1">
        <f t="array" ref="D33:F33">'VAWA Costs'!E36:G36</f>
        <v>0</v>
      </c>
      <c r="E33" s="4">
        <v>0</v>
      </c>
      <c r="F33" s="2">
        <v>0</v>
      </c>
    </row>
    <row r="34" spans="2:6" ht="15.75" x14ac:dyDescent="0.25">
      <c r="B34" s="3"/>
      <c r="C34" s="131" t="s">
        <v>149</v>
      </c>
      <c r="D34" s="132">
        <f>'Rural Costs'!E18</f>
        <v>0</v>
      </c>
      <c r="E34" s="4"/>
    </row>
    <row r="35" spans="2:6" ht="31.5" x14ac:dyDescent="0.25">
      <c r="B35" s="3"/>
      <c r="C35" s="133" t="s">
        <v>73</v>
      </c>
      <c r="D35" s="134">
        <f>SUM(D27:D34)</f>
        <v>0</v>
      </c>
      <c r="E35" s="4"/>
    </row>
    <row r="36" spans="2:6" ht="15.75" x14ac:dyDescent="0.25">
      <c r="B36" s="3"/>
      <c r="C36" s="131" t="s">
        <v>41</v>
      </c>
      <c r="D36" s="132">
        <f>'Admin &amp; Match'!F10</f>
        <v>0</v>
      </c>
      <c r="E36" s="4"/>
    </row>
    <row r="37" spans="2:6" ht="47.25" x14ac:dyDescent="0.25">
      <c r="B37" s="3"/>
      <c r="C37" s="135" t="s">
        <v>74</v>
      </c>
      <c r="D37" s="136">
        <f>D35+D36</f>
        <v>0</v>
      </c>
      <c r="E37" s="4"/>
    </row>
    <row r="38" spans="2:6" ht="9.75" customHeight="1" thickBot="1" x14ac:dyDescent="0.3">
      <c r="B38" s="6"/>
      <c r="C38" s="37"/>
      <c r="D38" s="37"/>
      <c r="E38" s="7"/>
    </row>
    <row r="39" spans="2:6" ht="6.75" customHeight="1" x14ac:dyDescent="0.25"/>
    <row r="40" spans="2:6" s="5" customFormat="1" x14ac:dyDescent="0.25"/>
    <row r="41" spans="2:6" s="5" customFormat="1" x14ac:dyDescent="0.25"/>
    <row r="42" spans="2:6" s="5" customFormat="1" x14ac:dyDescent="0.25"/>
    <row r="43" spans="2:6" s="5" customFormat="1" x14ac:dyDescent="0.25"/>
    <row r="44" spans="2:6" s="5" customFormat="1" x14ac:dyDescent="0.25"/>
    <row r="45" spans="2:6" s="5" customFormat="1" x14ac:dyDescent="0.25"/>
    <row r="46" spans="2:6" s="5" customFormat="1" x14ac:dyDescent="0.25"/>
    <row r="47" spans="2:6" s="5" customFormat="1" x14ac:dyDescent="0.25"/>
    <row r="48" spans="2:6"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sheetData>
  <sheetProtection algorithmName="SHA-512" hashValue="+Oc62xSebKkZgWhoCUWIqYe9Zn2Rq3d3/9Au7e75/7GPUE0doFtKqyX+M4lDOd6dXjZG4osXBQDX88IytlG3YQ==" saltValue="avBDanvswBV4MlaqU1vzwg==" spinCount="100000" sheet="1" formatRows="0" selectLockedCells="1"/>
  <mergeCells count="5">
    <mergeCell ref="C3:D3"/>
    <mergeCell ref="B6:E6"/>
    <mergeCell ref="B24:E24"/>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7"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3C79-C438-447C-AFE0-7DA919F4E6D7}">
  <sheetPr codeName="Sheet8">
    <pageSetUpPr fitToPage="1"/>
  </sheetPr>
  <dimension ref="B1:BA272"/>
  <sheetViews>
    <sheetView workbookViewId="0">
      <selection activeCell="D32" sqref="D32"/>
    </sheetView>
  </sheetViews>
  <sheetFormatPr defaultRowHeight="15" x14ac:dyDescent="0.25"/>
  <cols>
    <col min="1" max="2" width="1.7109375" style="2" customWidth="1"/>
    <col min="3" max="3" width="24.28515625" style="2" customWidth="1"/>
    <col min="4" max="4" width="12.42578125" style="2" customWidth="1"/>
    <col min="5" max="9" width="15" style="2" customWidth="1"/>
    <col min="10" max="11" width="2.28515625" style="2" customWidth="1"/>
    <col min="12" max="53" width="9.140625" style="5"/>
    <col min="54" max="16384" width="9.140625" style="2"/>
  </cols>
  <sheetData>
    <row r="1" spans="2:53" ht="33.75" customHeight="1" thickBot="1" x14ac:dyDescent="0.3">
      <c r="C1" s="253" t="s">
        <v>207</v>
      </c>
      <c r="D1" s="253"/>
      <c r="E1" s="253"/>
      <c r="F1" s="253"/>
      <c r="G1" s="253"/>
      <c r="H1" s="253"/>
      <c r="I1" s="253"/>
    </row>
    <row r="2" spans="2:53" ht="48.75" customHeight="1" x14ac:dyDescent="0.25">
      <c r="B2" s="14"/>
      <c r="C2" s="210" t="s">
        <v>96</v>
      </c>
      <c r="D2" s="210"/>
      <c r="E2" s="210"/>
      <c r="F2" s="210"/>
      <c r="G2" s="210"/>
      <c r="H2" s="210"/>
      <c r="I2" s="210"/>
      <c r="J2" s="15"/>
    </row>
    <row r="3" spans="2:53" ht="15.75" x14ac:dyDescent="0.25">
      <c r="B3" s="3"/>
      <c r="C3" s="297"/>
      <c r="D3" s="297"/>
      <c r="E3" s="297"/>
      <c r="F3" s="297"/>
      <c r="G3" s="297"/>
      <c r="H3" s="297"/>
      <c r="I3" s="297"/>
      <c r="J3" s="4"/>
    </row>
    <row r="4" spans="2:53" s="20" customFormat="1" ht="34.5" customHeight="1" x14ac:dyDescent="0.25">
      <c r="B4" s="16"/>
      <c r="C4" s="17" t="s">
        <v>31</v>
      </c>
      <c r="D4" s="17" t="s">
        <v>55</v>
      </c>
      <c r="E4" s="18" t="s">
        <v>56</v>
      </c>
      <c r="F4" s="18" t="s">
        <v>32</v>
      </c>
      <c r="G4" s="18" t="s">
        <v>33</v>
      </c>
      <c r="H4" s="18" t="s">
        <v>34</v>
      </c>
      <c r="I4" s="18" t="s">
        <v>35</v>
      </c>
      <c r="J4" s="1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row>
    <row r="5" spans="2:53" x14ac:dyDescent="0.25">
      <c r="B5" s="3"/>
      <c r="C5" s="21" t="s">
        <v>162</v>
      </c>
      <c r="D5" s="22">
        <f>E5*0.75</f>
        <v>754.5</v>
      </c>
      <c r="E5" s="22">
        <v>1006</v>
      </c>
      <c r="F5" s="22">
        <v>1099</v>
      </c>
      <c r="G5" s="22">
        <v>1374</v>
      </c>
      <c r="H5" s="22">
        <v>1834</v>
      </c>
      <c r="I5" s="22">
        <v>1939</v>
      </c>
      <c r="J5" s="4"/>
    </row>
    <row r="6" spans="2:53" x14ac:dyDescent="0.25">
      <c r="B6" s="3"/>
      <c r="C6" s="21" t="s">
        <v>163</v>
      </c>
      <c r="D6" s="22">
        <f t="shared" ref="D6:D37" si="0">E6*0.75</f>
        <v>507.75</v>
      </c>
      <c r="E6" s="22">
        <v>677</v>
      </c>
      <c r="F6" s="22">
        <v>742</v>
      </c>
      <c r="G6" s="22">
        <v>973</v>
      </c>
      <c r="H6" s="22">
        <v>1226</v>
      </c>
      <c r="I6" s="22">
        <v>1476</v>
      </c>
      <c r="J6" s="4"/>
    </row>
    <row r="7" spans="2:53" x14ac:dyDescent="0.25">
      <c r="B7" s="3"/>
      <c r="C7" s="21" t="s">
        <v>164</v>
      </c>
      <c r="D7" s="22">
        <f t="shared" si="0"/>
        <v>601.5</v>
      </c>
      <c r="E7" s="22">
        <v>802</v>
      </c>
      <c r="F7" s="22">
        <v>948</v>
      </c>
      <c r="G7" s="22">
        <v>1138</v>
      </c>
      <c r="H7" s="22">
        <v>1458</v>
      </c>
      <c r="I7" s="22">
        <v>1705</v>
      </c>
      <c r="J7" s="4"/>
    </row>
    <row r="8" spans="2:53" x14ac:dyDescent="0.25">
      <c r="B8" s="3"/>
      <c r="C8" s="21" t="s">
        <v>165</v>
      </c>
      <c r="D8" s="22">
        <f t="shared" si="0"/>
        <v>628.5</v>
      </c>
      <c r="E8" s="22">
        <v>838</v>
      </c>
      <c r="F8" s="22">
        <v>844</v>
      </c>
      <c r="G8" s="22">
        <v>1066</v>
      </c>
      <c r="H8" s="22">
        <v>1341</v>
      </c>
      <c r="I8" s="22">
        <v>1522</v>
      </c>
      <c r="J8" s="4"/>
    </row>
    <row r="9" spans="2:53" x14ac:dyDescent="0.25">
      <c r="B9" s="3"/>
      <c r="C9" s="21" t="s">
        <v>166</v>
      </c>
      <c r="D9" s="22">
        <f t="shared" si="0"/>
        <v>630</v>
      </c>
      <c r="E9" s="22">
        <v>840</v>
      </c>
      <c r="F9" s="22">
        <v>846</v>
      </c>
      <c r="G9" s="22">
        <v>1035</v>
      </c>
      <c r="H9" s="22">
        <v>1431</v>
      </c>
      <c r="I9" s="22">
        <v>1484</v>
      </c>
      <c r="J9" s="4"/>
    </row>
    <row r="10" spans="2:53" x14ac:dyDescent="0.25">
      <c r="B10" s="3"/>
      <c r="C10" s="21" t="s">
        <v>167</v>
      </c>
      <c r="D10" s="22">
        <f t="shared" si="0"/>
        <v>847.5</v>
      </c>
      <c r="E10" s="22">
        <v>1130</v>
      </c>
      <c r="F10" s="22">
        <v>1341</v>
      </c>
      <c r="G10" s="22">
        <v>1634</v>
      </c>
      <c r="H10" s="22">
        <v>2087</v>
      </c>
      <c r="I10" s="22">
        <v>2195</v>
      </c>
      <c r="J10" s="4"/>
    </row>
    <row r="11" spans="2:53" x14ac:dyDescent="0.25">
      <c r="B11" s="3"/>
      <c r="C11" s="21" t="s">
        <v>168</v>
      </c>
      <c r="D11" s="22">
        <f t="shared" si="0"/>
        <v>890.25</v>
      </c>
      <c r="E11" s="22">
        <v>1187</v>
      </c>
      <c r="F11" s="22">
        <v>1194</v>
      </c>
      <c r="G11" s="22">
        <v>1406</v>
      </c>
      <c r="H11" s="22">
        <v>1760</v>
      </c>
      <c r="I11" s="22">
        <v>1862</v>
      </c>
      <c r="J11" s="4"/>
    </row>
    <row r="12" spans="2:53" x14ac:dyDescent="0.25">
      <c r="B12" s="3"/>
      <c r="C12" s="21" t="s">
        <v>169</v>
      </c>
      <c r="D12" s="22">
        <f t="shared" si="0"/>
        <v>577.5</v>
      </c>
      <c r="E12" s="22">
        <v>770</v>
      </c>
      <c r="F12" s="22">
        <v>775</v>
      </c>
      <c r="G12" s="22">
        <v>995</v>
      </c>
      <c r="H12" s="22">
        <v>1258</v>
      </c>
      <c r="I12" s="22">
        <v>1669</v>
      </c>
      <c r="J12" s="4"/>
    </row>
    <row r="13" spans="2:53" ht="15.75" thickBot="1" x14ac:dyDescent="0.3">
      <c r="B13" s="3"/>
      <c r="C13" s="21" t="s">
        <v>170</v>
      </c>
      <c r="D13" s="22">
        <f t="shared" si="0"/>
        <v>589.5</v>
      </c>
      <c r="E13" s="22">
        <v>786</v>
      </c>
      <c r="F13" s="22">
        <v>941</v>
      </c>
      <c r="G13" s="22">
        <v>1140</v>
      </c>
      <c r="H13" s="22">
        <v>1367</v>
      </c>
      <c r="I13" s="22">
        <v>1572</v>
      </c>
      <c r="J13" s="4"/>
    </row>
    <row r="14" spans="2:53" ht="15.75" thickBot="1" x14ac:dyDescent="0.3">
      <c r="B14" s="3"/>
      <c r="C14" s="21" t="s">
        <v>171</v>
      </c>
      <c r="D14" s="22">
        <f t="shared" si="0"/>
        <v>793.5</v>
      </c>
      <c r="E14" s="22">
        <v>1058</v>
      </c>
      <c r="F14" s="22">
        <v>1212</v>
      </c>
      <c r="G14" s="22">
        <v>1493</v>
      </c>
      <c r="H14" s="22">
        <v>1920</v>
      </c>
      <c r="I14" s="22">
        <v>1977</v>
      </c>
      <c r="J14" s="137"/>
    </row>
    <row r="15" spans="2:53" ht="15.75" thickBot="1" x14ac:dyDescent="0.3">
      <c r="B15" s="3"/>
      <c r="C15" s="21" t="s">
        <v>172</v>
      </c>
      <c r="D15" s="22">
        <f t="shared" si="0"/>
        <v>760.5</v>
      </c>
      <c r="E15" s="22">
        <v>1014</v>
      </c>
      <c r="F15" s="22">
        <v>1119</v>
      </c>
      <c r="G15" s="22">
        <v>1379</v>
      </c>
      <c r="H15" s="22">
        <v>1825</v>
      </c>
      <c r="I15" s="22">
        <v>1991</v>
      </c>
      <c r="J15" s="137"/>
    </row>
    <row r="16" spans="2:53" ht="15.75" thickBot="1" x14ac:dyDescent="0.3">
      <c r="B16" s="3"/>
      <c r="C16" s="21" t="s">
        <v>173</v>
      </c>
      <c r="D16" s="22">
        <f t="shared" si="0"/>
        <v>531</v>
      </c>
      <c r="E16" s="22">
        <v>708</v>
      </c>
      <c r="F16" s="22">
        <v>751</v>
      </c>
      <c r="G16" s="22">
        <v>973</v>
      </c>
      <c r="H16" s="22">
        <v>1167</v>
      </c>
      <c r="I16" s="22">
        <v>1548</v>
      </c>
      <c r="J16" s="137"/>
    </row>
    <row r="17" spans="2:10" ht="15.75" thickBot="1" x14ac:dyDescent="0.3">
      <c r="B17" s="3"/>
      <c r="C17" s="21" t="s">
        <v>174</v>
      </c>
      <c r="D17" s="22">
        <f t="shared" si="0"/>
        <v>592.5</v>
      </c>
      <c r="E17" s="22">
        <v>790</v>
      </c>
      <c r="F17" s="22">
        <v>833</v>
      </c>
      <c r="G17" s="22">
        <v>973</v>
      </c>
      <c r="H17" s="22">
        <v>1320</v>
      </c>
      <c r="I17" s="22">
        <v>1632</v>
      </c>
      <c r="J17" s="4"/>
    </row>
    <row r="18" spans="2:10" ht="15.75" thickBot="1" x14ac:dyDescent="0.3">
      <c r="B18" s="3"/>
      <c r="C18" s="21" t="s">
        <v>175</v>
      </c>
      <c r="D18" s="22">
        <f t="shared" si="0"/>
        <v>510</v>
      </c>
      <c r="E18" s="22">
        <v>680</v>
      </c>
      <c r="F18" s="22">
        <v>742</v>
      </c>
      <c r="G18" s="22">
        <v>973</v>
      </c>
      <c r="H18" s="22">
        <v>1250</v>
      </c>
      <c r="I18" s="22">
        <v>1478</v>
      </c>
      <c r="J18" s="137"/>
    </row>
    <row r="19" spans="2:10" x14ac:dyDescent="0.25">
      <c r="B19" s="3"/>
      <c r="C19" s="21" t="s">
        <v>176</v>
      </c>
      <c r="D19" s="22">
        <f t="shared" si="0"/>
        <v>776.25</v>
      </c>
      <c r="E19" s="22">
        <v>1035</v>
      </c>
      <c r="F19" s="22">
        <v>1112</v>
      </c>
      <c r="G19" s="22">
        <v>1411</v>
      </c>
      <c r="H19" s="22">
        <v>1797</v>
      </c>
      <c r="I19" s="22">
        <v>1959</v>
      </c>
      <c r="J19" s="4"/>
    </row>
    <row r="20" spans="2:10" x14ac:dyDescent="0.25">
      <c r="B20" s="3"/>
      <c r="C20" s="21" t="s">
        <v>177</v>
      </c>
      <c r="D20" s="22">
        <f t="shared" si="0"/>
        <v>847.5</v>
      </c>
      <c r="E20" s="22">
        <v>1130</v>
      </c>
      <c r="F20" s="22">
        <v>1341</v>
      </c>
      <c r="G20" s="22">
        <v>1634</v>
      </c>
      <c r="H20" s="22">
        <v>2087</v>
      </c>
      <c r="I20" s="22">
        <v>2195</v>
      </c>
      <c r="J20" s="4"/>
    </row>
    <row r="21" spans="2:10" x14ac:dyDescent="0.25">
      <c r="B21" s="3"/>
      <c r="C21" s="21" t="s">
        <v>178</v>
      </c>
      <c r="D21" s="22">
        <f t="shared" si="0"/>
        <v>618</v>
      </c>
      <c r="E21" s="22">
        <v>824</v>
      </c>
      <c r="F21" s="22">
        <v>995</v>
      </c>
      <c r="G21" s="22">
        <v>1195</v>
      </c>
      <c r="H21" s="22">
        <v>1586</v>
      </c>
      <c r="I21" s="22">
        <v>1737</v>
      </c>
      <c r="J21" s="4"/>
    </row>
    <row r="22" spans="2:10" x14ac:dyDescent="0.25">
      <c r="B22" s="3"/>
      <c r="C22" s="21" t="s">
        <v>179</v>
      </c>
      <c r="D22" s="22">
        <f t="shared" si="0"/>
        <v>577.5</v>
      </c>
      <c r="E22" s="22">
        <v>770</v>
      </c>
      <c r="F22" s="22">
        <v>786</v>
      </c>
      <c r="G22" s="22">
        <v>973</v>
      </c>
      <c r="H22" s="22">
        <v>1283</v>
      </c>
      <c r="I22" s="22">
        <v>1288</v>
      </c>
      <c r="J22" s="4"/>
    </row>
    <row r="23" spans="2:10" x14ac:dyDescent="0.25">
      <c r="B23" s="3"/>
      <c r="C23" s="21" t="s">
        <v>180</v>
      </c>
      <c r="D23" s="22">
        <f t="shared" si="0"/>
        <v>813.75</v>
      </c>
      <c r="E23" s="22">
        <v>1085</v>
      </c>
      <c r="F23" s="22">
        <v>1165</v>
      </c>
      <c r="G23" s="22">
        <v>1529</v>
      </c>
      <c r="H23" s="22">
        <v>1974</v>
      </c>
      <c r="I23" s="22">
        <v>2203</v>
      </c>
      <c r="J23" s="4"/>
    </row>
    <row r="24" spans="2:10" x14ac:dyDescent="0.25">
      <c r="B24" s="3"/>
      <c r="C24" s="21" t="s">
        <v>181</v>
      </c>
      <c r="D24" s="22">
        <f t="shared" si="0"/>
        <v>709.5</v>
      </c>
      <c r="E24" s="22">
        <v>946</v>
      </c>
      <c r="F24" s="22">
        <v>1046</v>
      </c>
      <c r="G24" s="22">
        <v>1372</v>
      </c>
      <c r="H24" s="22">
        <v>1873</v>
      </c>
      <c r="I24" s="22">
        <v>2061</v>
      </c>
      <c r="J24" s="4"/>
    </row>
    <row r="25" spans="2:10" x14ac:dyDescent="0.25">
      <c r="B25" s="3"/>
      <c r="C25" s="21" t="s">
        <v>182</v>
      </c>
      <c r="D25" s="22">
        <f t="shared" si="0"/>
        <v>847.5</v>
      </c>
      <c r="E25" s="22">
        <v>1130</v>
      </c>
      <c r="F25" s="22">
        <v>1341</v>
      </c>
      <c r="G25" s="22">
        <v>1634</v>
      </c>
      <c r="H25" s="22">
        <v>2087</v>
      </c>
      <c r="I25" s="22">
        <v>2195</v>
      </c>
      <c r="J25" s="4"/>
    </row>
    <row r="26" spans="2:10" x14ac:dyDescent="0.25">
      <c r="B26" s="3"/>
      <c r="C26" s="21" t="s">
        <v>183</v>
      </c>
      <c r="D26" s="22">
        <f t="shared" si="0"/>
        <v>503.25</v>
      </c>
      <c r="E26" s="22">
        <v>671</v>
      </c>
      <c r="F26" s="22">
        <v>843</v>
      </c>
      <c r="G26" s="22">
        <v>973</v>
      </c>
      <c r="H26" s="22">
        <v>1241</v>
      </c>
      <c r="I26" s="22">
        <v>1288</v>
      </c>
      <c r="J26" s="4"/>
    </row>
    <row r="27" spans="2:10" x14ac:dyDescent="0.25">
      <c r="B27" s="3"/>
      <c r="C27" s="21" t="s">
        <v>184</v>
      </c>
      <c r="D27" s="22">
        <f t="shared" si="0"/>
        <v>793.5</v>
      </c>
      <c r="E27" s="22">
        <v>1058</v>
      </c>
      <c r="F27" s="22">
        <v>1212</v>
      </c>
      <c r="G27" s="22">
        <v>1493</v>
      </c>
      <c r="H27" s="22">
        <v>1920</v>
      </c>
      <c r="I27" s="22">
        <v>1977</v>
      </c>
      <c r="J27" s="4"/>
    </row>
    <row r="28" spans="2:10" ht="15.75" thickBot="1" x14ac:dyDescent="0.3">
      <c r="B28" s="3"/>
      <c r="C28" s="21" t="s">
        <v>185</v>
      </c>
      <c r="D28" s="22">
        <f t="shared" si="0"/>
        <v>857.25</v>
      </c>
      <c r="E28" s="22">
        <v>1143</v>
      </c>
      <c r="F28" s="22">
        <v>1205</v>
      </c>
      <c r="G28" s="22">
        <v>1496</v>
      </c>
      <c r="H28" s="22">
        <v>2063</v>
      </c>
      <c r="I28" s="22">
        <v>2510</v>
      </c>
      <c r="J28" s="4"/>
    </row>
    <row r="29" spans="2:10" ht="15.75" thickBot="1" x14ac:dyDescent="0.3">
      <c r="B29" s="3"/>
      <c r="C29" s="21" t="s">
        <v>186</v>
      </c>
      <c r="D29" s="22">
        <f t="shared" si="0"/>
        <v>545.25</v>
      </c>
      <c r="E29" s="22">
        <v>727</v>
      </c>
      <c r="F29" s="22">
        <v>786</v>
      </c>
      <c r="G29" s="22">
        <v>1030</v>
      </c>
      <c r="H29" s="22">
        <v>1341</v>
      </c>
      <c r="I29" s="22">
        <v>1409</v>
      </c>
      <c r="J29" s="138"/>
    </row>
    <row r="30" spans="2:10" x14ac:dyDescent="0.25">
      <c r="B30" s="3"/>
      <c r="C30" s="21" t="s">
        <v>187</v>
      </c>
      <c r="D30" s="22">
        <f t="shared" si="0"/>
        <v>577.5</v>
      </c>
      <c r="E30" s="22">
        <v>770</v>
      </c>
      <c r="F30" s="22">
        <v>894</v>
      </c>
      <c r="G30" s="22">
        <v>1059</v>
      </c>
      <c r="H30" s="22">
        <v>1321</v>
      </c>
      <c r="I30" s="22">
        <v>1566</v>
      </c>
      <c r="J30" s="4"/>
    </row>
    <row r="31" spans="2:10" x14ac:dyDescent="0.25">
      <c r="B31" s="3"/>
      <c r="C31" s="21" t="s">
        <v>188</v>
      </c>
      <c r="D31" s="22">
        <f t="shared" si="0"/>
        <v>622.5</v>
      </c>
      <c r="E31" s="22">
        <v>830</v>
      </c>
      <c r="F31" s="22">
        <v>835</v>
      </c>
      <c r="G31" s="22">
        <v>973</v>
      </c>
      <c r="H31" s="22">
        <v>1307</v>
      </c>
      <c r="I31" s="22">
        <v>1469</v>
      </c>
      <c r="J31" s="4"/>
    </row>
    <row r="32" spans="2:10" x14ac:dyDescent="0.25">
      <c r="B32" s="3"/>
      <c r="C32" s="21" t="s">
        <v>189</v>
      </c>
      <c r="D32" s="22">
        <f t="shared" si="0"/>
        <v>531</v>
      </c>
      <c r="E32" s="22">
        <v>708</v>
      </c>
      <c r="F32" s="22">
        <v>775</v>
      </c>
      <c r="G32" s="22">
        <v>973</v>
      </c>
      <c r="H32" s="22">
        <v>1353</v>
      </c>
      <c r="I32" s="22">
        <v>1595</v>
      </c>
      <c r="J32" s="4"/>
    </row>
    <row r="33" spans="2:10" x14ac:dyDescent="0.25">
      <c r="B33" s="3"/>
      <c r="C33" s="21" t="s">
        <v>190</v>
      </c>
      <c r="D33" s="22">
        <f t="shared" si="0"/>
        <v>570</v>
      </c>
      <c r="E33" s="22">
        <v>760</v>
      </c>
      <c r="F33" s="22">
        <v>805</v>
      </c>
      <c r="G33" s="22">
        <v>1045</v>
      </c>
      <c r="H33" s="22">
        <v>1342</v>
      </c>
      <c r="I33" s="22">
        <v>1409</v>
      </c>
      <c r="J33" s="4"/>
    </row>
    <row r="34" spans="2:10" x14ac:dyDescent="0.25">
      <c r="B34" s="3"/>
      <c r="C34" s="21" t="s">
        <v>191</v>
      </c>
      <c r="D34" s="22">
        <f t="shared" si="0"/>
        <v>543.75</v>
      </c>
      <c r="E34" s="22">
        <v>725</v>
      </c>
      <c r="F34" s="22">
        <v>826</v>
      </c>
      <c r="G34" s="22">
        <v>1051</v>
      </c>
      <c r="H34" s="22">
        <v>1362</v>
      </c>
      <c r="I34" s="22">
        <v>1405</v>
      </c>
      <c r="J34" s="4"/>
    </row>
    <row r="35" spans="2:10" x14ac:dyDescent="0.25">
      <c r="B35" s="3"/>
      <c r="C35" s="21" t="s">
        <v>192</v>
      </c>
      <c r="D35" s="22">
        <f t="shared" si="0"/>
        <v>546</v>
      </c>
      <c r="E35" s="22">
        <v>728</v>
      </c>
      <c r="F35" s="22">
        <v>913</v>
      </c>
      <c r="G35" s="22">
        <v>1001</v>
      </c>
      <c r="H35" s="22">
        <v>1392</v>
      </c>
      <c r="I35" s="22">
        <v>1679</v>
      </c>
      <c r="J35" s="4"/>
    </row>
    <row r="36" spans="2:10" x14ac:dyDescent="0.25">
      <c r="B36" s="3"/>
      <c r="C36" s="21" t="s">
        <v>193</v>
      </c>
      <c r="D36" s="22">
        <f t="shared" si="0"/>
        <v>618</v>
      </c>
      <c r="E36" s="22">
        <v>824</v>
      </c>
      <c r="F36" s="22">
        <v>927</v>
      </c>
      <c r="G36" s="22">
        <v>1132</v>
      </c>
      <c r="H36" s="22">
        <v>1417</v>
      </c>
      <c r="I36" s="22">
        <v>1899</v>
      </c>
      <c r="J36" s="4"/>
    </row>
    <row r="37" spans="2:10" x14ac:dyDescent="0.25">
      <c r="B37" s="3"/>
      <c r="C37" s="21" t="s">
        <v>194</v>
      </c>
      <c r="D37" s="22">
        <f t="shared" si="0"/>
        <v>647.25</v>
      </c>
      <c r="E37" s="22">
        <v>863</v>
      </c>
      <c r="F37" s="22">
        <v>1028</v>
      </c>
      <c r="G37" s="22">
        <v>1252</v>
      </c>
      <c r="H37" s="22">
        <v>1631</v>
      </c>
      <c r="I37" s="22">
        <v>1766</v>
      </c>
      <c r="J37" s="4"/>
    </row>
    <row r="38" spans="2:10" ht="51.75" customHeight="1" thickBot="1" x14ac:dyDescent="0.3">
      <c r="B38" s="6"/>
      <c r="C38" s="298" t="s">
        <v>208</v>
      </c>
      <c r="D38" s="298"/>
      <c r="E38" s="298"/>
      <c r="F38" s="298"/>
      <c r="G38" s="298"/>
      <c r="H38" s="298"/>
      <c r="I38" s="298"/>
      <c r="J38" s="7"/>
    </row>
    <row r="40" spans="2:10" s="5" customFormat="1" x14ac:dyDescent="0.25"/>
    <row r="41" spans="2:10" s="5" customFormat="1" x14ac:dyDescent="0.25"/>
    <row r="42" spans="2:10" s="5" customFormat="1" x14ac:dyDescent="0.25"/>
    <row r="43" spans="2:10" s="5" customFormat="1" x14ac:dyDescent="0.25"/>
    <row r="44" spans="2:10" s="5" customFormat="1" x14ac:dyDescent="0.25"/>
    <row r="45" spans="2:10" s="5" customFormat="1" x14ac:dyDescent="0.25"/>
    <row r="46" spans="2:10" s="5" customFormat="1" x14ac:dyDescent="0.25"/>
    <row r="47" spans="2:10" s="5" customFormat="1" x14ac:dyDescent="0.25"/>
    <row r="48" spans="2:10"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sheetData>
  <sheetProtection algorithmName="SHA-512" hashValue="iwxnWFZGTL3cjiDXB7eoDjxoSOEIcxKaaGkfSkcg2xIaF/7UYu4V4dph+hk2Nw0pJT8jNZ6ESMHWLNR3SQIX/Q==" saltValue="L/ACiyDmConu9/8ebl6rgg==" spinCount="100000" sheet="1" formatRows="0" selectLockedCells="1"/>
  <mergeCells count="4">
    <mergeCell ref="C1:I1"/>
    <mergeCell ref="C3:I3"/>
    <mergeCell ref="C2:I2"/>
    <mergeCell ref="C38:I38"/>
  </mergeCells>
  <phoneticPr fontId="2" type="noConversion"/>
  <pageMargins left="0.7" right="0.7" top="0.75" bottom="0.75" header="0.3" footer="0.3"/>
  <pageSetup scale="18" fitToHeight="0" orientation="portrait" r:id="rId1"/>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codeName="Sheet1">
    <tabColor theme="0"/>
    <pageSetUpPr fitToPage="1"/>
  </sheetPr>
  <dimension ref="B1:BB526"/>
  <sheetViews>
    <sheetView workbookViewId="0">
      <selection activeCell="D14" sqref="D14:E14"/>
    </sheetView>
  </sheetViews>
  <sheetFormatPr defaultRowHeight="15" x14ac:dyDescent="0.25"/>
  <cols>
    <col min="1" max="1" width="1.7109375" style="2" customWidth="1"/>
    <col min="2" max="2" width="1.42578125" style="2" customWidth="1"/>
    <col min="3" max="3" width="31.5703125" style="2" customWidth="1"/>
    <col min="4" max="4" width="41.140625" style="2" customWidth="1"/>
    <col min="5" max="5" width="18.140625" style="2" customWidth="1"/>
    <col min="6" max="7" width="1.42578125" style="2" customWidth="1"/>
    <col min="8" max="8" width="35.140625" style="5" customWidth="1"/>
    <col min="9" max="54" width="9.140625" style="5"/>
    <col min="55" max="16384" width="9.140625" style="2"/>
  </cols>
  <sheetData>
    <row r="1" spans="2:6" ht="21" x14ac:dyDescent="0.35">
      <c r="B1" s="152" t="s">
        <v>86</v>
      </c>
      <c r="C1" s="152"/>
      <c r="D1" s="152"/>
      <c r="E1" s="152"/>
      <c r="F1" s="152"/>
    </row>
    <row r="2" spans="2:6" ht="5.25" customHeight="1" thickBot="1" x14ac:dyDescent="0.4">
      <c r="B2" s="10"/>
      <c r="C2" s="10"/>
      <c r="D2" s="10"/>
      <c r="E2" s="10"/>
      <c r="F2" s="10"/>
    </row>
    <row r="3" spans="2:6" ht="21" x14ac:dyDescent="0.25">
      <c r="B3" s="149" t="s">
        <v>85</v>
      </c>
      <c r="C3" s="150"/>
      <c r="D3" s="150"/>
      <c r="E3" s="150"/>
      <c r="F3" s="151"/>
    </row>
    <row r="4" spans="2:6" ht="7.5" customHeight="1" x14ac:dyDescent="0.25">
      <c r="B4" s="23"/>
      <c r="C4" s="24"/>
      <c r="D4" s="24"/>
      <c r="E4" s="24"/>
      <c r="F4" s="25"/>
    </row>
    <row r="5" spans="2:6" ht="20.25" customHeight="1" x14ac:dyDescent="0.25">
      <c r="B5" s="26"/>
      <c r="C5" s="158" t="s">
        <v>88</v>
      </c>
      <c r="D5" s="158"/>
      <c r="E5" s="158"/>
      <c r="F5" s="27"/>
    </row>
    <row r="6" spans="2:6" ht="21.95" customHeight="1" x14ac:dyDescent="0.25">
      <c r="B6" s="3"/>
      <c r="C6" s="28" t="s">
        <v>45</v>
      </c>
      <c r="D6" s="159"/>
      <c r="E6" s="159"/>
      <c r="F6" s="4"/>
    </row>
    <row r="7" spans="2:6" ht="21.95" customHeight="1" x14ac:dyDescent="0.25">
      <c r="B7" s="3"/>
      <c r="C7" s="28" t="s">
        <v>46</v>
      </c>
      <c r="D7" s="159"/>
      <c r="E7" s="159"/>
      <c r="F7" s="4"/>
    </row>
    <row r="8" spans="2:6" ht="21.95" customHeight="1" x14ac:dyDescent="0.25">
      <c r="B8" s="3"/>
      <c r="C8" s="28" t="s">
        <v>47</v>
      </c>
      <c r="D8" s="159"/>
      <c r="E8" s="159"/>
      <c r="F8" s="4"/>
    </row>
    <row r="9" spans="2:6" ht="21.95" customHeight="1" x14ac:dyDescent="0.25">
      <c r="B9" s="3"/>
      <c r="C9" s="28" t="s">
        <v>48</v>
      </c>
      <c r="D9" s="159"/>
      <c r="E9" s="159"/>
      <c r="F9" s="4"/>
    </row>
    <row r="10" spans="2:6" ht="7.5" customHeight="1" x14ac:dyDescent="0.25">
      <c r="B10" s="23"/>
      <c r="C10" s="24"/>
      <c r="D10" s="24"/>
      <c r="E10" s="24"/>
      <c r="F10" s="25"/>
    </row>
    <row r="11" spans="2:6" ht="21" customHeight="1" x14ac:dyDescent="0.25">
      <c r="B11" s="23"/>
      <c r="C11" s="158" t="s">
        <v>89</v>
      </c>
      <c r="D11" s="158"/>
      <c r="E11" s="158"/>
      <c r="F11" s="25"/>
    </row>
    <row r="12" spans="2:6" ht="21.95" customHeight="1" x14ac:dyDescent="0.3">
      <c r="B12" s="3"/>
      <c r="C12" s="28" t="s">
        <v>67</v>
      </c>
      <c r="D12" s="159"/>
      <c r="E12" s="159"/>
      <c r="F12" s="29"/>
    </row>
    <row r="13" spans="2:6" ht="21.95" customHeight="1" x14ac:dyDescent="0.3">
      <c r="B13" s="3"/>
      <c r="C13" s="28" t="s">
        <v>113</v>
      </c>
      <c r="D13" s="159"/>
      <c r="E13" s="159"/>
      <c r="F13" s="29"/>
    </row>
    <row r="14" spans="2:6" ht="51.75" x14ac:dyDescent="0.3">
      <c r="B14" s="3"/>
      <c r="C14" s="28" t="s">
        <v>114</v>
      </c>
      <c r="D14" s="160"/>
      <c r="E14" s="161"/>
      <c r="F14" s="29"/>
    </row>
    <row r="15" spans="2:6" ht="155.25" x14ac:dyDescent="0.3">
      <c r="B15" s="3"/>
      <c r="C15" s="28" t="s">
        <v>220</v>
      </c>
      <c r="D15" s="162"/>
      <c r="E15" s="163"/>
      <c r="F15" s="29"/>
    </row>
    <row r="16" spans="2:6" ht="224.25" x14ac:dyDescent="0.3">
      <c r="B16" s="3"/>
      <c r="C16" s="28" t="s">
        <v>221</v>
      </c>
      <c r="D16" s="162"/>
      <c r="E16" s="163"/>
      <c r="F16" s="29"/>
    </row>
    <row r="17" spans="2:6" ht="11.25" customHeight="1" thickBot="1" x14ac:dyDescent="0.35">
      <c r="B17" s="30"/>
      <c r="C17" s="31"/>
      <c r="D17" s="31"/>
      <c r="F17" s="29"/>
    </row>
    <row r="18" spans="2:6" ht="10.5" customHeight="1" thickBot="1" x14ac:dyDescent="0.35">
      <c r="B18" s="32"/>
      <c r="C18" s="32"/>
      <c r="D18" s="32"/>
      <c r="E18" s="33"/>
      <c r="F18" s="34"/>
    </row>
    <row r="19" spans="2:6" ht="21" x14ac:dyDescent="0.25">
      <c r="B19" s="149" t="s">
        <v>199</v>
      </c>
      <c r="C19" s="150"/>
      <c r="D19" s="150"/>
      <c r="E19" s="150"/>
      <c r="F19" s="151"/>
    </row>
    <row r="20" spans="2:6" ht="5.25" customHeight="1" x14ac:dyDescent="0.25">
      <c r="B20" s="23"/>
      <c r="C20" s="24"/>
      <c r="D20" s="24"/>
      <c r="E20" s="24"/>
      <c r="F20" s="25"/>
    </row>
    <row r="21" spans="2:6" ht="139.5" customHeight="1" x14ac:dyDescent="0.25">
      <c r="B21" s="23"/>
      <c r="C21" s="156" t="s">
        <v>218</v>
      </c>
      <c r="D21" s="157"/>
      <c r="E21" s="157"/>
      <c r="F21" s="25"/>
    </row>
    <row r="22" spans="2:6" ht="6.75" customHeight="1" thickBot="1" x14ac:dyDescent="0.35">
      <c r="B22" s="35"/>
      <c r="C22" s="36"/>
      <c r="D22" s="36"/>
      <c r="E22" s="37"/>
      <c r="F22" s="38"/>
    </row>
    <row r="23" spans="2:6" ht="8.25" customHeight="1" x14ac:dyDescent="0.25"/>
    <row r="24" spans="2:6" s="5" customFormat="1" x14ac:dyDescent="0.25"/>
    <row r="25" spans="2:6" s="5" customFormat="1" x14ac:dyDescent="0.25"/>
    <row r="26" spans="2:6" s="5" customFormat="1" x14ac:dyDescent="0.25"/>
    <row r="27" spans="2:6" s="5" customFormat="1" x14ac:dyDescent="0.25"/>
    <row r="28" spans="2:6" s="5" customFormat="1" x14ac:dyDescent="0.25"/>
    <row r="29" spans="2:6" s="5" customFormat="1" x14ac:dyDescent="0.25"/>
    <row r="30" spans="2:6" s="5" customFormat="1" x14ac:dyDescent="0.25"/>
    <row r="31" spans="2:6" s="5" customFormat="1" x14ac:dyDescent="0.25"/>
    <row r="32" spans="2:6"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sheetData>
  <sheetProtection algorithmName="SHA-512" hashValue="1dEq9rGOh68gTPfNg8X/hP1pbK23McBjI6DnK+vIG1A0IgQ45TZriLlkxlAuJLjensTPSmQp16Ei532ANhjF9g==" saltValue="eiEPBkhNLueNzuQzkyFA3g==" spinCount="100000" sheet="1" formatRows="0" selectLockedCells="1"/>
  <mergeCells count="15">
    <mergeCell ref="B1:F1"/>
    <mergeCell ref="B3:F3"/>
    <mergeCell ref="C21:E21"/>
    <mergeCell ref="C11:E11"/>
    <mergeCell ref="C5:E5"/>
    <mergeCell ref="D6:E6"/>
    <mergeCell ref="D7:E7"/>
    <mergeCell ref="D8:E8"/>
    <mergeCell ref="D13:E13"/>
    <mergeCell ref="B19:F19"/>
    <mergeCell ref="D9:E9"/>
    <mergeCell ref="D12:E12"/>
    <mergeCell ref="D14:E14"/>
    <mergeCell ref="D15:E15"/>
    <mergeCell ref="D16:E16"/>
  </mergeCells>
  <phoneticPr fontId="2" type="noConversion"/>
  <dataValidations count="2">
    <dataValidation type="list" allowBlank="1" showInputMessage="1" showErrorMessage="1" sqref="D14:E14" xr:uid="{52A731D6-4CE1-4193-96F1-94191279578D}">
      <formula1>"Yes, No"</formula1>
    </dataValidation>
    <dataValidation type="list" allowBlank="1" showInputMessage="1" showErrorMessage="1" sqref="D13:E13" xr:uid="{15BC3D53-215F-47DD-A59C-0C59CEBC21F5}">
      <formula1>"SSO- Standalone, SSO- Street Outreach, PSH Expansion, Transitional Housing"</formula1>
    </dataValidation>
  </dataValidations>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codeName="Sheet2">
    <pageSetUpPr fitToPage="1"/>
  </sheetPr>
  <dimension ref="A1:CF552"/>
  <sheetViews>
    <sheetView workbookViewId="0">
      <selection activeCell="H80" sqref="H80"/>
    </sheetView>
  </sheetViews>
  <sheetFormatPr defaultRowHeight="15" x14ac:dyDescent="0.25"/>
  <cols>
    <col min="1" max="1" width="1.28515625" style="2" customWidth="1"/>
    <col min="2" max="2" width="1.140625" style="2" customWidth="1"/>
    <col min="3" max="3" width="26.5703125" style="2" customWidth="1"/>
    <col min="4" max="4" width="30.7109375" style="2" customWidth="1"/>
    <col min="5" max="5" width="12.28515625" style="2" customWidth="1"/>
    <col min="6" max="11" width="14.28515625" style="2" customWidth="1"/>
    <col min="12" max="13" width="1.42578125" style="2" customWidth="1"/>
    <col min="14" max="14" width="9.140625" style="5"/>
    <col min="15" max="22" width="17.28515625" style="5" customWidth="1"/>
    <col min="23" max="84" width="9.140625" style="5"/>
    <col min="85" max="16384" width="9.140625" style="2"/>
  </cols>
  <sheetData>
    <row r="1" spans="1:84" ht="6" customHeight="1" thickBot="1" x14ac:dyDescent="0.3">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row>
    <row r="2" spans="1:84" ht="18.75" x14ac:dyDescent="0.3">
      <c r="B2" s="39"/>
      <c r="C2" s="40" t="s">
        <v>158</v>
      </c>
      <c r="D2" s="41"/>
      <c r="E2" s="41"/>
      <c r="F2" s="41"/>
      <c r="G2" s="41"/>
      <c r="H2" s="41"/>
      <c r="I2" s="41"/>
      <c r="J2" s="41"/>
      <c r="K2" s="41"/>
      <c r="L2" s="4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row>
    <row r="3" spans="1:84" ht="92.25" customHeight="1" thickBot="1" x14ac:dyDescent="0.3">
      <c r="B3" s="43"/>
      <c r="C3" s="166" t="s">
        <v>202</v>
      </c>
      <c r="D3" s="166"/>
      <c r="E3" s="166"/>
      <c r="F3" s="166"/>
      <c r="G3" s="166"/>
      <c r="H3" s="166"/>
      <c r="I3" s="166"/>
      <c r="J3" s="166"/>
      <c r="K3" s="166"/>
      <c r="L3" s="167"/>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row>
    <row r="4" spans="1:84" ht="6" customHeight="1" x14ac:dyDescent="0.25">
      <c r="C4" s="45"/>
      <c r="D4" s="45"/>
      <c r="E4" s="45"/>
      <c r="F4" s="45"/>
      <c r="G4" s="45"/>
      <c r="H4" s="45"/>
      <c r="I4" s="45"/>
      <c r="J4" s="45"/>
      <c r="K4" s="45"/>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row>
    <row r="5" spans="1:84" s="46" customFormat="1" ht="12" x14ac:dyDescent="0.2">
      <c r="B5" s="47"/>
      <c r="C5" s="48" t="s">
        <v>45</v>
      </c>
      <c r="D5" s="168" t="str">
        <f>IF('General Information'!D6="","",'General Information'!D6)</f>
        <v/>
      </c>
      <c r="E5" s="169"/>
      <c r="F5" s="170" t="s">
        <v>97</v>
      </c>
      <c r="G5" s="171"/>
      <c r="H5" s="172" t="str">
        <f>IF('General Information'!D12="","",'General Information'!D12)</f>
        <v/>
      </c>
      <c r="I5" s="168"/>
      <c r="J5" s="168"/>
      <c r="K5" s="168"/>
      <c r="L5" s="16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row>
    <row r="6" spans="1:84" ht="27.75" customHeight="1" x14ac:dyDescent="0.25">
      <c r="A6" s="50"/>
      <c r="B6" s="173" t="s">
        <v>75</v>
      </c>
      <c r="C6" s="173"/>
      <c r="D6" s="173"/>
      <c r="E6" s="173"/>
      <c r="F6" s="173"/>
      <c r="G6" s="173"/>
      <c r="H6" s="173"/>
      <c r="I6" s="173"/>
      <c r="J6" s="173"/>
      <c r="K6" s="173"/>
      <c r="L6" s="173"/>
      <c r="M6" s="50"/>
    </row>
    <row r="7" spans="1:84" ht="33" customHeight="1" x14ac:dyDescent="0.25">
      <c r="B7" s="174" t="s">
        <v>58</v>
      </c>
      <c r="C7" s="174"/>
      <c r="D7" s="174"/>
      <c r="E7" s="174"/>
      <c r="F7" s="174"/>
      <c r="G7" s="174"/>
      <c r="H7" s="174"/>
      <c r="I7" s="174"/>
      <c r="J7" s="174"/>
      <c r="K7" s="174"/>
      <c r="L7" s="174"/>
      <c r="M7" s="51"/>
    </row>
    <row r="8" spans="1:84" ht="6" customHeight="1" thickBot="1" x14ac:dyDescent="0.3">
      <c r="C8" s="175"/>
      <c r="D8" s="175"/>
      <c r="E8" s="175"/>
      <c r="F8" s="175"/>
      <c r="G8" s="175"/>
      <c r="H8" s="175"/>
      <c r="I8" s="175"/>
      <c r="J8" s="175"/>
      <c r="K8" s="175"/>
      <c r="L8" s="52"/>
    </row>
    <row r="9" spans="1:84" ht="21" x14ac:dyDescent="0.25">
      <c r="B9" s="149" t="s">
        <v>131</v>
      </c>
      <c r="C9" s="150"/>
      <c r="D9" s="150"/>
      <c r="E9" s="150"/>
      <c r="F9" s="150"/>
      <c r="G9" s="150"/>
      <c r="H9" s="150"/>
      <c r="I9" s="150"/>
      <c r="J9" s="150"/>
      <c r="K9" s="150"/>
      <c r="L9" s="151"/>
      <c r="M9" s="53"/>
    </row>
    <row r="10" spans="1:84" ht="21.75" customHeight="1" x14ac:dyDescent="0.25">
      <c r="B10" s="3"/>
      <c r="C10" s="54" t="s">
        <v>61</v>
      </c>
      <c r="D10" s="54"/>
      <c r="E10" s="55"/>
      <c r="L10" s="4"/>
    </row>
    <row r="11" spans="1:84" ht="21" customHeight="1" x14ac:dyDescent="0.25">
      <c r="B11" s="3"/>
      <c r="C11" s="178" t="s">
        <v>54</v>
      </c>
      <c r="D11" s="178"/>
      <c r="E11" s="178"/>
      <c r="F11" s="177">
        <v>0</v>
      </c>
      <c r="G11" s="177"/>
      <c r="H11" s="56"/>
      <c r="I11" s="56"/>
      <c r="L11" s="4"/>
    </row>
    <row r="12" spans="1:84" ht="6.75" customHeight="1" x14ac:dyDescent="0.25">
      <c r="B12" s="3"/>
      <c r="C12" s="57"/>
      <c r="D12" s="57"/>
      <c r="E12" s="57"/>
      <c r="F12" s="57"/>
      <c r="G12" s="57"/>
      <c r="H12" s="57"/>
      <c r="I12" s="57"/>
      <c r="J12" s="57"/>
      <c r="K12" s="57"/>
      <c r="L12" s="58"/>
    </row>
    <row r="13" spans="1:84" ht="15.75" x14ac:dyDescent="0.25">
      <c r="B13" s="3"/>
      <c r="C13" s="187" t="s">
        <v>53</v>
      </c>
      <c r="D13" s="187"/>
      <c r="E13" s="187"/>
      <c r="F13" s="187"/>
      <c r="G13" s="187"/>
      <c r="H13" s="187"/>
      <c r="I13" s="187"/>
      <c r="J13" s="187"/>
      <c r="K13" s="187"/>
      <c r="L13" s="4"/>
    </row>
    <row r="14" spans="1:84" ht="137.25" customHeight="1" x14ac:dyDescent="0.25">
      <c r="B14" s="3"/>
      <c r="C14" s="176"/>
      <c r="D14" s="176"/>
      <c r="E14" s="176"/>
      <c r="F14" s="176"/>
      <c r="G14" s="176"/>
      <c r="H14" s="176"/>
      <c r="I14" s="176"/>
      <c r="J14" s="176"/>
      <c r="K14" s="176"/>
      <c r="L14" s="4"/>
    </row>
    <row r="15" spans="1:84" ht="8.25" customHeight="1" thickBot="1" x14ac:dyDescent="0.3">
      <c r="B15" s="6"/>
      <c r="C15" s="59"/>
      <c r="D15" s="59"/>
      <c r="E15" s="59"/>
      <c r="F15" s="37"/>
      <c r="G15" s="37"/>
      <c r="H15" s="37"/>
      <c r="I15" s="37"/>
      <c r="J15" s="37"/>
      <c r="K15" s="37"/>
      <c r="L15" s="7"/>
    </row>
    <row r="16" spans="1:84" ht="13.5" customHeight="1" thickBot="1" x14ac:dyDescent="0.3">
      <c r="C16" s="60"/>
      <c r="D16" s="60"/>
      <c r="E16" s="60"/>
    </row>
    <row r="17" spans="2:84" ht="21" x14ac:dyDescent="0.25">
      <c r="B17" s="149" t="s">
        <v>197</v>
      </c>
      <c r="C17" s="150"/>
      <c r="D17" s="150"/>
      <c r="E17" s="150"/>
      <c r="F17" s="150"/>
      <c r="G17" s="150"/>
      <c r="H17" s="150"/>
      <c r="I17" s="150"/>
      <c r="J17" s="150"/>
      <c r="K17" s="150"/>
      <c r="L17" s="151"/>
    </row>
    <row r="18" spans="2:84" ht="21.75" customHeight="1" x14ac:dyDescent="0.25">
      <c r="B18" s="3"/>
      <c r="C18" s="54" t="s">
        <v>60</v>
      </c>
      <c r="D18" s="54"/>
      <c r="E18" s="55"/>
      <c r="L18" s="4"/>
    </row>
    <row r="19" spans="2:84" ht="12.75" customHeight="1" x14ac:dyDescent="0.25">
      <c r="B19" s="3"/>
      <c r="C19" s="54"/>
      <c r="D19" s="54"/>
      <c r="E19" s="55"/>
      <c r="L19" s="4"/>
    </row>
    <row r="20" spans="2:84" ht="21.75" customHeight="1" x14ac:dyDescent="0.25">
      <c r="B20" s="3"/>
      <c r="C20" s="164" t="s">
        <v>159</v>
      </c>
      <c r="D20" s="164"/>
      <c r="E20" s="164"/>
      <c r="F20" s="164"/>
      <c r="G20" s="164"/>
      <c r="H20" s="164"/>
      <c r="I20" s="165" t="s">
        <v>222</v>
      </c>
      <c r="J20" s="165"/>
      <c r="L20" s="4"/>
    </row>
    <row r="21" spans="2:84" ht="68.25" customHeight="1" x14ac:dyDescent="0.25">
      <c r="B21" s="3"/>
      <c r="C21" s="190" t="s">
        <v>203</v>
      </c>
      <c r="D21" s="190"/>
      <c r="E21" s="190"/>
      <c r="F21" s="190"/>
      <c r="G21" s="190"/>
      <c r="H21" s="190"/>
      <c r="I21" s="190"/>
      <c r="J21" s="190"/>
      <c r="K21" s="190"/>
      <c r="L21" s="61"/>
      <c r="M21" s="62"/>
    </row>
    <row r="22" spans="2:84" ht="8.25" customHeight="1" x14ac:dyDescent="0.25">
      <c r="B22" s="3"/>
      <c r="L22" s="4"/>
    </row>
    <row r="23" spans="2:84" ht="15.75" x14ac:dyDescent="0.25">
      <c r="B23" s="3"/>
      <c r="C23" s="188" t="s">
        <v>44</v>
      </c>
      <c r="D23" s="188"/>
      <c r="E23" s="188"/>
      <c r="F23" s="188"/>
      <c r="G23" s="188"/>
      <c r="H23" s="188"/>
      <c r="I23" s="188"/>
      <c r="J23" s="188"/>
      <c r="K23" s="188"/>
      <c r="L23" s="4"/>
    </row>
    <row r="24" spans="2:84" ht="15.75" x14ac:dyDescent="0.25">
      <c r="B24" s="3"/>
      <c r="C24" s="189" t="s">
        <v>43</v>
      </c>
      <c r="D24" s="189"/>
      <c r="E24" s="189"/>
      <c r="F24" s="189"/>
      <c r="G24" s="189"/>
      <c r="H24" s="189"/>
      <c r="I24" s="189"/>
      <c r="J24" s="189"/>
      <c r="K24" s="189"/>
      <c r="L24" s="4"/>
    </row>
    <row r="25" spans="2:84" s="65" customFormat="1" ht="30" x14ac:dyDescent="0.25">
      <c r="B25" s="63"/>
      <c r="C25" s="194"/>
      <c r="D25" s="195"/>
      <c r="E25" s="64" t="s">
        <v>55</v>
      </c>
      <c r="F25" s="64" t="s">
        <v>57</v>
      </c>
      <c r="G25" s="64" t="s">
        <v>12</v>
      </c>
      <c r="H25" s="64" t="s">
        <v>13</v>
      </c>
      <c r="I25" s="64" t="s">
        <v>14</v>
      </c>
      <c r="J25" s="64" t="s">
        <v>15</v>
      </c>
      <c r="K25" s="64" t="s">
        <v>11</v>
      </c>
      <c r="L25" s="4"/>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row>
    <row r="26" spans="2:84" s="65" customFormat="1" x14ac:dyDescent="0.25">
      <c r="B26" s="63"/>
      <c r="C26" s="192" t="s">
        <v>49</v>
      </c>
      <c r="D26" s="193"/>
      <c r="E26" s="67">
        <f t="shared" ref="E26:J26" si="0">SUM(E27:E59)</f>
        <v>0</v>
      </c>
      <c r="F26" s="67">
        <f t="shared" si="0"/>
        <v>0</v>
      </c>
      <c r="G26" s="67">
        <f t="shared" si="0"/>
        <v>0</v>
      </c>
      <c r="H26" s="67">
        <f t="shared" si="0"/>
        <v>0</v>
      </c>
      <c r="I26" s="67">
        <f t="shared" si="0"/>
        <v>0</v>
      </c>
      <c r="J26" s="67">
        <f t="shared" si="0"/>
        <v>0</v>
      </c>
      <c r="K26" s="67">
        <f>SUM(K27:K59)</f>
        <v>0</v>
      </c>
      <c r="L26" s="4"/>
      <c r="N26" s="68"/>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row>
    <row r="27" spans="2:84" ht="15" customHeight="1" x14ac:dyDescent="0.25">
      <c r="B27" s="3"/>
      <c r="C27" s="179" t="str">
        <f>'For Reference 2026 FMR'!C5&amp;": Number of Units"</f>
        <v>Adams County: Number of Units</v>
      </c>
      <c r="D27" s="180"/>
      <c r="E27" s="8"/>
      <c r="F27" s="8"/>
      <c r="G27" s="8"/>
      <c r="H27" s="8"/>
      <c r="I27" s="8"/>
      <c r="J27" s="8"/>
      <c r="K27" s="67">
        <f>SUM(E27:J27)</f>
        <v>0</v>
      </c>
      <c r="L27" s="4"/>
      <c r="N27" s="68"/>
    </row>
    <row r="28" spans="2:84" x14ac:dyDescent="0.25">
      <c r="B28" s="3"/>
      <c r="C28" s="179" t="str">
        <f>'For Reference 2026 FMR'!C6&amp;": Number of Units"</f>
        <v>Bedford County: Number of Units</v>
      </c>
      <c r="D28" s="180"/>
      <c r="E28" s="8"/>
      <c r="F28" s="8"/>
      <c r="G28" s="8"/>
      <c r="H28" s="8"/>
      <c r="I28" s="8"/>
      <c r="J28" s="8"/>
      <c r="K28" s="67">
        <f t="shared" ref="K28:K59" si="1">SUM(E28:J28)</f>
        <v>0</v>
      </c>
      <c r="L28" s="4"/>
      <c r="N28" s="68"/>
    </row>
    <row r="29" spans="2:84" x14ac:dyDescent="0.25">
      <c r="B29" s="3"/>
      <c r="C29" s="179" t="str">
        <f>'For Reference 2026 FMR'!C7&amp;": Number of Units"</f>
        <v>Blair County: Number of Units</v>
      </c>
      <c r="D29" s="180"/>
      <c r="E29" s="8"/>
      <c r="F29" s="8"/>
      <c r="G29" s="8"/>
      <c r="H29" s="8"/>
      <c r="I29" s="8"/>
      <c r="J29" s="8"/>
      <c r="K29" s="67">
        <f t="shared" si="1"/>
        <v>0</v>
      </c>
      <c r="L29" s="4"/>
      <c r="N29" s="68"/>
    </row>
    <row r="30" spans="2:84" x14ac:dyDescent="0.25">
      <c r="B30" s="3"/>
      <c r="C30" s="179" t="str">
        <f>'For Reference 2026 FMR'!C8&amp;": Number of Units"</f>
        <v>Bradford County: Number of Units</v>
      </c>
      <c r="D30" s="180"/>
      <c r="E30" s="8"/>
      <c r="F30" s="8"/>
      <c r="G30" s="8"/>
      <c r="H30" s="8"/>
      <c r="I30" s="8"/>
      <c r="J30" s="8"/>
      <c r="K30" s="67">
        <f t="shared" si="1"/>
        <v>0</v>
      </c>
      <c r="L30" s="4"/>
      <c r="N30" s="68"/>
    </row>
    <row r="31" spans="2:84" x14ac:dyDescent="0.25">
      <c r="B31" s="3"/>
      <c r="C31" s="179" t="str">
        <f>'For Reference 2026 FMR'!C9&amp;": Number of Units"</f>
        <v>Cambria County: Number of Units</v>
      </c>
      <c r="D31" s="180"/>
      <c r="E31" s="8"/>
      <c r="F31" s="8"/>
      <c r="G31" s="8"/>
      <c r="H31" s="8"/>
      <c r="I31" s="8"/>
      <c r="J31" s="8"/>
      <c r="K31" s="67">
        <f t="shared" si="1"/>
        <v>0</v>
      </c>
      <c r="L31" s="4"/>
      <c r="N31" s="68"/>
    </row>
    <row r="32" spans="2:84" x14ac:dyDescent="0.25">
      <c r="B32" s="3"/>
      <c r="C32" s="179" t="str">
        <f>'For Reference 2026 FMR'!C10&amp;": Number of Units"</f>
        <v>Carbon County: Number of Units</v>
      </c>
      <c r="D32" s="180"/>
      <c r="E32" s="8"/>
      <c r="F32" s="8"/>
      <c r="G32" s="8"/>
      <c r="H32" s="8"/>
      <c r="I32" s="8"/>
      <c r="J32" s="8"/>
      <c r="K32" s="67">
        <f t="shared" si="1"/>
        <v>0</v>
      </c>
      <c r="L32" s="4"/>
      <c r="N32" s="68"/>
    </row>
    <row r="33" spans="2:14" x14ac:dyDescent="0.25">
      <c r="B33" s="3"/>
      <c r="C33" s="179" t="str">
        <f>'For Reference 2026 FMR'!C11&amp;": Number of Units"</f>
        <v>Centre County: Number of Units</v>
      </c>
      <c r="D33" s="180"/>
      <c r="E33" s="8"/>
      <c r="F33" s="8"/>
      <c r="G33" s="8"/>
      <c r="H33" s="8"/>
      <c r="I33" s="8"/>
      <c r="J33" s="8"/>
      <c r="K33" s="67">
        <f t="shared" si="1"/>
        <v>0</v>
      </c>
      <c r="L33" s="4"/>
      <c r="N33" s="68"/>
    </row>
    <row r="34" spans="2:14" x14ac:dyDescent="0.25">
      <c r="B34" s="3"/>
      <c r="C34" s="179" t="str">
        <f>'For Reference 2026 FMR'!C12&amp;": Number of Units"</f>
        <v>Clinton County: Number of Units</v>
      </c>
      <c r="D34" s="180"/>
      <c r="E34" s="8"/>
      <c r="F34" s="8"/>
      <c r="G34" s="8"/>
      <c r="H34" s="8"/>
      <c r="I34" s="8"/>
      <c r="J34" s="8"/>
      <c r="K34" s="67">
        <f t="shared" si="1"/>
        <v>0</v>
      </c>
      <c r="L34" s="4"/>
      <c r="N34" s="68"/>
    </row>
    <row r="35" spans="2:14" x14ac:dyDescent="0.25">
      <c r="B35" s="3"/>
      <c r="C35" s="179" t="str">
        <f>'For Reference 2026 FMR'!C13&amp;": Number of Units"</f>
        <v>Columbia County: Number of Units</v>
      </c>
      <c r="D35" s="180"/>
      <c r="E35" s="8"/>
      <c r="F35" s="8"/>
      <c r="G35" s="8"/>
      <c r="H35" s="8"/>
      <c r="I35" s="8"/>
      <c r="J35" s="8"/>
      <c r="K35" s="67">
        <f t="shared" si="1"/>
        <v>0</v>
      </c>
      <c r="L35" s="4"/>
      <c r="N35" s="68"/>
    </row>
    <row r="36" spans="2:14" x14ac:dyDescent="0.25">
      <c r="B36" s="3"/>
      <c r="C36" s="179" t="str">
        <f>'For Reference 2026 FMR'!C14&amp;": Number of Units"</f>
        <v>Cumberland County: Number of Units</v>
      </c>
      <c r="D36" s="180"/>
      <c r="E36" s="8"/>
      <c r="F36" s="8"/>
      <c r="G36" s="8"/>
      <c r="H36" s="8"/>
      <c r="I36" s="8"/>
      <c r="J36" s="8"/>
      <c r="K36" s="67">
        <f t="shared" si="1"/>
        <v>0</v>
      </c>
      <c r="L36" s="4"/>
      <c r="N36" s="68"/>
    </row>
    <row r="37" spans="2:14" x14ac:dyDescent="0.25">
      <c r="B37" s="3"/>
      <c r="C37" s="179" t="str">
        <f>'For Reference 2026 FMR'!C15&amp;": Number of Units"</f>
        <v>Franklin County: Number of Units</v>
      </c>
      <c r="D37" s="180"/>
      <c r="E37" s="8"/>
      <c r="F37" s="8"/>
      <c r="G37" s="8"/>
      <c r="H37" s="8"/>
      <c r="I37" s="8"/>
      <c r="J37" s="8"/>
      <c r="K37" s="67">
        <f t="shared" si="1"/>
        <v>0</v>
      </c>
      <c r="L37" s="4"/>
      <c r="N37" s="68"/>
    </row>
    <row r="38" spans="2:14" x14ac:dyDescent="0.25">
      <c r="B38" s="3"/>
      <c r="C38" s="179" t="str">
        <f>'For Reference 2026 FMR'!C16&amp;": Number of Units"</f>
        <v>Fulton County: Number of Units</v>
      </c>
      <c r="D38" s="180"/>
      <c r="E38" s="8"/>
      <c r="F38" s="8"/>
      <c r="G38" s="8"/>
      <c r="H38" s="8"/>
      <c r="I38" s="8"/>
      <c r="J38" s="8"/>
      <c r="K38" s="67">
        <f t="shared" si="1"/>
        <v>0</v>
      </c>
      <c r="L38" s="4"/>
      <c r="N38" s="68"/>
    </row>
    <row r="39" spans="2:14" x14ac:dyDescent="0.25">
      <c r="B39" s="3"/>
      <c r="C39" s="179" t="str">
        <f>'For Reference 2026 FMR'!C17&amp;": Number of Units"</f>
        <v>Huntingdon County: Number of Units</v>
      </c>
      <c r="D39" s="180"/>
      <c r="E39" s="8"/>
      <c r="F39" s="8"/>
      <c r="G39" s="8"/>
      <c r="H39" s="8"/>
      <c r="I39" s="8"/>
      <c r="J39" s="8"/>
      <c r="K39" s="67">
        <f t="shared" si="1"/>
        <v>0</v>
      </c>
      <c r="L39" s="4"/>
      <c r="N39" s="68"/>
    </row>
    <row r="40" spans="2:14" x14ac:dyDescent="0.25">
      <c r="B40" s="3"/>
      <c r="C40" s="179" t="str">
        <f>'For Reference 2026 FMR'!C18&amp;": Number of Units"</f>
        <v>Juniata County: Number of Units</v>
      </c>
      <c r="D40" s="180"/>
      <c r="E40" s="8"/>
      <c r="F40" s="8"/>
      <c r="G40" s="8"/>
      <c r="H40" s="8"/>
      <c r="I40" s="8"/>
      <c r="J40" s="8"/>
      <c r="K40" s="67">
        <f t="shared" si="1"/>
        <v>0</v>
      </c>
      <c r="L40" s="4"/>
      <c r="N40" s="68"/>
    </row>
    <row r="41" spans="2:14" x14ac:dyDescent="0.25">
      <c r="B41" s="3"/>
      <c r="C41" s="179" t="str">
        <f>'For Reference 2026 FMR'!C19&amp;": Number of Units"</f>
        <v>Lebanon County: Number of Units</v>
      </c>
      <c r="D41" s="180"/>
      <c r="E41" s="8"/>
      <c r="F41" s="8"/>
      <c r="G41" s="8"/>
      <c r="H41" s="8"/>
      <c r="I41" s="8"/>
      <c r="J41" s="8"/>
      <c r="K41" s="67">
        <f t="shared" si="1"/>
        <v>0</v>
      </c>
      <c r="L41" s="4"/>
      <c r="N41" s="68"/>
    </row>
    <row r="42" spans="2:14" x14ac:dyDescent="0.25">
      <c r="B42" s="3"/>
      <c r="C42" s="179" t="str">
        <f>'For Reference 2026 FMR'!C20&amp;": Number of Units"</f>
        <v>Lehigh County: Number of Units</v>
      </c>
      <c r="D42" s="180"/>
      <c r="E42" s="8"/>
      <c r="F42" s="8"/>
      <c r="G42" s="8"/>
      <c r="H42" s="8"/>
      <c r="I42" s="8"/>
      <c r="J42" s="8"/>
      <c r="K42" s="67">
        <f t="shared" si="1"/>
        <v>0</v>
      </c>
      <c r="L42" s="4"/>
      <c r="N42" s="68"/>
    </row>
    <row r="43" spans="2:14" x14ac:dyDescent="0.25">
      <c r="B43" s="3"/>
      <c r="C43" s="179" t="str">
        <f>'For Reference 2026 FMR'!C21&amp;": Number of Units"</f>
        <v>Lycoming County: Number of Units</v>
      </c>
      <c r="D43" s="180"/>
      <c r="E43" s="8"/>
      <c r="F43" s="8"/>
      <c r="G43" s="8"/>
      <c r="H43" s="8"/>
      <c r="I43" s="8"/>
      <c r="J43" s="8"/>
      <c r="K43" s="67">
        <f t="shared" si="1"/>
        <v>0</v>
      </c>
      <c r="L43" s="4"/>
      <c r="N43" s="68"/>
    </row>
    <row r="44" spans="2:14" x14ac:dyDescent="0.25">
      <c r="B44" s="3"/>
      <c r="C44" s="179" t="str">
        <f>'For Reference 2026 FMR'!C22&amp;": Number of Units"</f>
        <v>Mifflin County: Number of Units</v>
      </c>
      <c r="D44" s="180"/>
      <c r="E44" s="8"/>
      <c r="F44" s="8"/>
      <c r="G44" s="8"/>
      <c r="H44" s="8"/>
      <c r="I44" s="8"/>
      <c r="J44" s="8"/>
      <c r="K44" s="67">
        <f t="shared" si="1"/>
        <v>0</v>
      </c>
      <c r="L44" s="4"/>
      <c r="N44" s="68"/>
    </row>
    <row r="45" spans="2:14" x14ac:dyDescent="0.25">
      <c r="B45" s="3"/>
      <c r="C45" s="179" t="str">
        <f>'For Reference 2026 FMR'!C23&amp;": Number of Units"</f>
        <v>Monroe County: Number of Units</v>
      </c>
      <c r="D45" s="180"/>
      <c r="E45" s="8"/>
      <c r="F45" s="8"/>
      <c r="G45" s="8"/>
      <c r="H45" s="8"/>
      <c r="I45" s="8"/>
      <c r="J45" s="8"/>
      <c r="K45" s="67">
        <f t="shared" si="1"/>
        <v>0</v>
      </c>
      <c r="L45" s="4"/>
      <c r="N45" s="68"/>
    </row>
    <row r="46" spans="2:14" x14ac:dyDescent="0.25">
      <c r="B46" s="3"/>
      <c r="C46" s="179" t="str">
        <f>'For Reference 2026 FMR'!C24&amp;": Number of Units"</f>
        <v>Montour County: Number of Units</v>
      </c>
      <c r="D46" s="180"/>
      <c r="E46" s="8"/>
      <c r="F46" s="8"/>
      <c r="G46" s="8"/>
      <c r="H46" s="8"/>
      <c r="I46" s="8"/>
      <c r="J46" s="8"/>
      <c r="K46" s="67">
        <f t="shared" si="1"/>
        <v>0</v>
      </c>
      <c r="L46" s="4"/>
      <c r="N46" s="68"/>
    </row>
    <row r="47" spans="2:14" x14ac:dyDescent="0.25">
      <c r="B47" s="3"/>
      <c r="C47" s="179" t="str">
        <f>'For Reference 2026 FMR'!C25&amp;": Number of Units"</f>
        <v>Northampton County: Number of Units</v>
      </c>
      <c r="D47" s="180"/>
      <c r="E47" s="8"/>
      <c r="F47" s="8"/>
      <c r="G47" s="8"/>
      <c r="H47" s="8"/>
      <c r="I47" s="8"/>
      <c r="J47" s="8"/>
      <c r="K47" s="67">
        <f t="shared" si="1"/>
        <v>0</v>
      </c>
      <c r="L47" s="4"/>
      <c r="N47" s="68"/>
    </row>
    <row r="48" spans="2:14" x14ac:dyDescent="0.25">
      <c r="B48" s="3"/>
      <c r="C48" s="179" t="str">
        <f>'For Reference 2026 FMR'!C26&amp;": Number of Units"</f>
        <v>Northumberland County: Number of Units</v>
      </c>
      <c r="D48" s="180"/>
      <c r="E48" s="8"/>
      <c r="F48" s="8"/>
      <c r="G48" s="8"/>
      <c r="H48" s="8"/>
      <c r="I48" s="8"/>
      <c r="J48" s="8"/>
      <c r="K48" s="67">
        <f t="shared" si="1"/>
        <v>0</v>
      </c>
      <c r="L48" s="4"/>
      <c r="N48" s="68"/>
    </row>
    <row r="49" spans="2:14" x14ac:dyDescent="0.25">
      <c r="B49" s="3"/>
      <c r="C49" s="179" t="str">
        <f>'For Reference 2026 FMR'!C27&amp;": Number of Units"</f>
        <v>Perry County: Number of Units</v>
      </c>
      <c r="D49" s="180"/>
      <c r="E49" s="8"/>
      <c r="F49" s="8"/>
      <c r="G49" s="8"/>
      <c r="H49" s="8"/>
      <c r="I49" s="8"/>
      <c r="J49" s="8"/>
      <c r="K49" s="67">
        <f t="shared" si="1"/>
        <v>0</v>
      </c>
      <c r="L49" s="4"/>
      <c r="N49" s="68"/>
    </row>
    <row r="50" spans="2:14" x14ac:dyDescent="0.25">
      <c r="B50" s="3"/>
      <c r="C50" s="179" t="str">
        <f>'For Reference 2026 FMR'!C28&amp;": Number of Units"</f>
        <v>Pike County: Number of Units</v>
      </c>
      <c r="D50" s="180"/>
      <c r="E50" s="8"/>
      <c r="F50" s="8"/>
      <c r="G50" s="8"/>
      <c r="H50" s="8"/>
      <c r="I50" s="8"/>
      <c r="J50" s="8"/>
      <c r="K50" s="67">
        <f t="shared" si="1"/>
        <v>0</v>
      </c>
      <c r="L50" s="4"/>
      <c r="N50" s="68"/>
    </row>
    <row r="51" spans="2:14" x14ac:dyDescent="0.25">
      <c r="B51" s="3"/>
      <c r="C51" s="179" t="str">
        <f>'For Reference 2026 FMR'!C29&amp;": Number of Units"</f>
        <v>Schuylkill County: Number of Units</v>
      </c>
      <c r="D51" s="180"/>
      <c r="E51" s="8"/>
      <c r="F51" s="8"/>
      <c r="G51" s="8"/>
      <c r="H51" s="8"/>
      <c r="I51" s="8"/>
      <c r="J51" s="8"/>
      <c r="K51" s="67">
        <f t="shared" si="1"/>
        <v>0</v>
      </c>
      <c r="L51" s="4"/>
      <c r="N51" s="68"/>
    </row>
    <row r="52" spans="2:14" x14ac:dyDescent="0.25">
      <c r="B52" s="3"/>
      <c r="C52" s="179" t="str">
        <f>'For Reference 2026 FMR'!C30&amp;": Number of Units"</f>
        <v>Snyder County: Number of Units</v>
      </c>
      <c r="D52" s="180"/>
      <c r="E52" s="8"/>
      <c r="F52" s="8"/>
      <c r="G52" s="8"/>
      <c r="H52" s="8"/>
      <c r="I52" s="8"/>
      <c r="J52" s="8"/>
      <c r="K52" s="67">
        <f t="shared" si="1"/>
        <v>0</v>
      </c>
      <c r="L52" s="4"/>
      <c r="N52" s="68"/>
    </row>
    <row r="53" spans="2:14" x14ac:dyDescent="0.25">
      <c r="B53" s="3"/>
      <c r="C53" s="179" t="str">
        <f>'For Reference 2026 FMR'!C31&amp;": Number of Units"</f>
        <v>Somerset County: Number of Units</v>
      </c>
      <c r="D53" s="180"/>
      <c r="E53" s="8"/>
      <c r="F53" s="8"/>
      <c r="G53" s="8"/>
      <c r="H53" s="8"/>
      <c r="I53" s="8"/>
      <c r="J53" s="8"/>
      <c r="K53" s="67">
        <f t="shared" si="1"/>
        <v>0</v>
      </c>
      <c r="L53" s="4"/>
      <c r="N53" s="68"/>
    </row>
    <row r="54" spans="2:14" x14ac:dyDescent="0.25">
      <c r="B54" s="3"/>
      <c r="C54" s="179" t="str">
        <f>'For Reference 2026 FMR'!C32&amp;": Number of Units"</f>
        <v>Sullivan County: Number of Units</v>
      </c>
      <c r="D54" s="180"/>
      <c r="E54" s="8"/>
      <c r="F54" s="8"/>
      <c r="G54" s="8"/>
      <c r="H54" s="8"/>
      <c r="I54" s="8"/>
      <c r="J54" s="8"/>
      <c r="K54" s="67">
        <f t="shared" si="1"/>
        <v>0</v>
      </c>
      <c r="L54" s="4"/>
      <c r="N54" s="68"/>
    </row>
    <row r="55" spans="2:14" x14ac:dyDescent="0.25">
      <c r="B55" s="3"/>
      <c r="C55" s="179" t="str">
        <f>'For Reference 2026 FMR'!C33&amp;": Number of Units"</f>
        <v>Susquehanna County: Number of Units</v>
      </c>
      <c r="D55" s="180"/>
      <c r="E55" s="8"/>
      <c r="F55" s="8"/>
      <c r="G55" s="8"/>
      <c r="H55" s="8"/>
      <c r="I55" s="8"/>
      <c r="J55" s="8"/>
      <c r="K55" s="67">
        <f t="shared" si="1"/>
        <v>0</v>
      </c>
      <c r="L55" s="4"/>
      <c r="N55" s="68"/>
    </row>
    <row r="56" spans="2:14" x14ac:dyDescent="0.25">
      <c r="B56" s="3"/>
      <c r="C56" s="179" t="str">
        <f>'For Reference 2026 FMR'!C34&amp;": Number of Units"</f>
        <v>Tioga County: Number of Units</v>
      </c>
      <c r="D56" s="180"/>
      <c r="E56" s="8"/>
      <c r="F56" s="8"/>
      <c r="G56" s="8"/>
      <c r="H56" s="8"/>
      <c r="I56" s="8"/>
      <c r="J56" s="8"/>
      <c r="K56" s="67">
        <f t="shared" si="1"/>
        <v>0</v>
      </c>
      <c r="L56" s="4"/>
      <c r="N56" s="68"/>
    </row>
    <row r="57" spans="2:14" x14ac:dyDescent="0.25">
      <c r="B57" s="3"/>
      <c r="C57" s="179" t="str">
        <f>'For Reference 2026 FMR'!C35&amp;": Number of Units"</f>
        <v>Union County: Number of Units</v>
      </c>
      <c r="D57" s="180"/>
      <c r="E57" s="8"/>
      <c r="F57" s="8"/>
      <c r="G57" s="8"/>
      <c r="H57" s="8"/>
      <c r="I57" s="8"/>
      <c r="J57" s="8"/>
      <c r="K57" s="67">
        <f t="shared" si="1"/>
        <v>0</v>
      </c>
      <c r="L57" s="4"/>
      <c r="N57" s="68"/>
    </row>
    <row r="58" spans="2:14" x14ac:dyDescent="0.25">
      <c r="B58" s="3"/>
      <c r="C58" s="179" t="str">
        <f>'For Reference 2026 FMR'!C36&amp;": Number of Units"</f>
        <v>Wayne County: Number of Units</v>
      </c>
      <c r="D58" s="180"/>
      <c r="E58" s="8"/>
      <c r="F58" s="8"/>
      <c r="G58" s="8"/>
      <c r="H58" s="8"/>
      <c r="I58" s="8"/>
      <c r="J58" s="8"/>
      <c r="K58" s="67">
        <f t="shared" si="1"/>
        <v>0</v>
      </c>
      <c r="L58" s="4"/>
      <c r="N58" s="68"/>
    </row>
    <row r="59" spans="2:14" x14ac:dyDescent="0.25">
      <c r="B59" s="3"/>
      <c r="C59" s="179" t="str">
        <f>'For Reference 2026 FMR'!C37&amp;": Number of Units"</f>
        <v>Wyoming County: Number of Units</v>
      </c>
      <c r="D59" s="180"/>
      <c r="E59" s="8"/>
      <c r="F59" s="8"/>
      <c r="G59" s="8"/>
      <c r="H59" s="8"/>
      <c r="I59" s="8"/>
      <c r="J59" s="8"/>
      <c r="K59" s="67">
        <f t="shared" si="1"/>
        <v>0</v>
      </c>
      <c r="L59" s="4"/>
      <c r="N59" s="68"/>
    </row>
    <row r="60" spans="2:14" ht="10.5" customHeight="1" x14ac:dyDescent="0.25">
      <c r="B60" s="3"/>
      <c r="L60" s="4"/>
    </row>
    <row r="61" spans="2:14" ht="150" customHeight="1" x14ac:dyDescent="0.25">
      <c r="B61" s="3"/>
      <c r="C61" s="191" t="s">
        <v>200</v>
      </c>
      <c r="D61" s="191"/>
      <c r="E61" s="191"/>
      <c r="F61" s="191"/>
      <c r="G61" s="191"/>
      <c r="H61" s="191"/>
      <c r="I61" s="191"/>
      <c r="J61" s="191"/>
      <c r="K61" s="69"/>
      <c r="L61" s="4"/>
    </row>
    <row r="62" spans="2:14" ht="9" customHeight="1" x14ac:dyDescent="0.25">
      <c r="B62" s="3"/>
      <c r="C62" s="20"/>
      <c r="D62" s="20"/>
      <c r="E62" s="20"/>
      <c r="F62" s="20"/>
      <c r="G62" s="20"/>
      <c r="H62" s="20"/>
      <c r="I62" s="20"/>
      <c r="J62" s="20"/>
      <c r="K62" s="20"/>
      <c r="L62" s="4"/>
    </row>
    <row r="63" spans="2:14" ht="8.25" customHeight="1" x14ac:dyDescent="0.25">
      <c r="B63" s="3"/>
      <c r="L63" s="4"/>
    </row>
    <row r="64" spans="2:14" ht="15.75" x14ac:dyDescent="0.25">
      <c r="B64" s="3"/>
      <c r="C64" s="196" t="str">
        <f>IF(I20="Actual/HUD Paid Rent", "Actual Rents/HUD Paid Rents: INSERT ACTUAL RENTS IN BLUE BOXES BELOW", "Actual Rents/HUD Paid Rents: Not Used for This Project")</f>
        <v>Actual Rents/HUD Paid Rents: Not Used for This Project</v>
      </c>
      <c r="D64" s="196"/>
      <c r="E64" s="196"/>
      <c r="F64" s="196"/>
      <c r="G64" s="196"/>
      <c r="H64" s="196"/>
      <c r="I64" s="196"/>
      <c r="J64" s="196"/>
      <c r="L64" s="4"/>
    </row>
    <row r="65" spans="2:14" ht="30" x14ac:dyDescent="0.25">
      <c r="B65" s="3"/>
      <c r="C65" s="197" t="s">
        <v>160</v>
      </c>
      <c r="D65" s="198"/>
      <c r="E65" s="70" t="s">
        <v>55</v>
      </c>
      <c r="F65" s="64" t="s">
        <v>57</v>
      </c>
      <c r="G65" s="71" t="s">
        <v>12</v>
      </c>
      <c r="H65" s="71" t="s">
        <v>13</v>
      </c>
      <c r="I65" s="71" t="s">
        <v>14</v>
      </c>
      <c r="J65" s="71" t="s">
        <v>15</v>
      </c>
      <c r="L65" s="4"/>
    </row>
    <row r="66" spans="2:14" x14ac:dyDescent="0.25">
      <c r="B66" s="3"/>
      <c r="C66" s="179" t="str">
        <f>'For Reference 2026 FMR'!C5</f>
        <v>Adams County</v>
      </c>
      <c r="D66" s="180"/>
      <c r="E66" s="80" t="str">
        <f>IF(I20="FMR","N/A",0)</f>
        <v>N/A</v>
      </c>
      <c r="F66" s="80" t="str">
        <f>IF(I20="FMR","N/A",0)</f>
        <v>N/A</v>
      </c>
      <c r="G66" s="80" t="str">
        <f>IF(I20="FMR","N/A",0)</f>
        <v>N/A</v>
      </c>
      <c r="H66" s="80" t="str">
        <f>IF(I20="FMR","N/A",0)</f>
        <v>N/A</v>
      </c>
      <c r="I66" s="80" t="str">
        <f>IF(I20="FMR","N/A",0)</f>
        <v>N/A</v>
      </c>
      <c r="J66" s="80" t="str">
        <f>IF(I20="FMR","N/A",0)</f>
        <v>N/A</v>
      </c>
      <c r="L66" s="4"/>
      <c r="N66" s="68"/>
    </row>
    <row r="67" spans="2:14" x14ac:dyDescent="0.25">
      <c r="B67" s="3"/>
      <c r="C67" s="179" t="str">
        <f>'For Reference 2026 FMR'!C6</f>
        <v>Bedford County</v>
      </c>
      <c r="D67" s="180"/>
      <c r="E67" s="80" t="str">
        <f>IF(I20="FMR","N/A",0)</f>
        <v>N/A</v>
      </c>
      <c r="F67" s="80" t="str">
        <f>IF(I20="FMR","N/A",0)</f>
        <v>N/A</v>
      </c>
      <c r="G67" s="80" t="str">
        <f>IF(I20="FMR","N/A",0)</f>
        <v>N/A</v>
      </c>
      <c r="H67" s="80" t="str">
        <f>IF(I20="FMR","N/A",0)</f>
        <v>N/A</v>
      </c>
      <c r="I67" s="80" t="str">
        <f>IF(I20="FMR","N/A",0)</f>
        <v>N/A</v>
      </c>
      <c r="J67" s="80" t="str">
        <f>IF(I20="FMR","N/A",0)</f>
        <v>N/A</v>
      </c>
      <c r="L67" s="4"/>
      <c r="N67" s="68"/>
    </row>
    <row r="68" spans="2:14" x14ac:dyDescent="0.25">
      <c r="B68" s="3"/>
      <c r="C68" s="179" t="str">
        <f>'For Reference 2026 FMR'!C7</f>
        <v>Blair County</v>
      </c>
      <c r="D68" s="180"/>
      <c r="E68" s="80" t="str">
        <f>IF(I20="FMR","N/A",0)</f>
        <v>N/A</v>
      </c>
      <c r="F68" s="80" t="str">
        <f>IF(I20="FMR","N/A",0)</f>
        <v>N/A</v>
      </c>
      <c r="G68" s="80" t="str">
        <f>IF(I20="FMR","N/A",0)</f>
        <v>N/A</v>
      </c>
      <c r="H68" s="80" t="str">
        <f>IF(I20="FMR","N/A",0)</f>
        <v>N/A</v>
      </c>
      <c r="I68" s="80" t="str">
        <f>IF(I20="FMR","N/A",0)</f>
        <v>N/A</v>
      </c>
      <c r="J68" s="80" t="str">
        <f>IF(I20="FMR","N/A",0)</f>
        <v>N/A</v>
      </c>
      <c r="L68" s="4"/>
      <c r="N68" s="68"/>
    </row>
    <row r="69" spans="2:14" x14ac:dyDescent="0.25">
      <c r="B69" s="3"/>
      <c r="C69" s="179" t="str">
        <f>'For Reference 2026 FMR'!C8</f>
        <v>Bradford County</v>
      </c>
      <c r="D69" s="180"/>
      <c r="E69" s="80" t="str">
        <f>IF(I20="FMR","N/A",0)</f>
        <v>N/A</v>
      </c>
      <c r="F69" s="80" t="str">
        <f>IF(I20="FMR","N/A",0)</f>
        <v>N/A</v>
      </c>
      <c r="G69" s="80" t="str">
        <f>IF(I20="FMR","N/A",0)</f>
        <v>N/A</v>
      </c>
      <c r="H69" s="80" t="str">
        <f>IF(I20="FMR","N/A",0)</f>
        <v>N/A</v>
      </c>
      <c r="I69" s="80" t="str">
        <f>IF(I20="FMR","N/A",0)</f>
        <v>N/A</v>
      </c>
      <c r="J69" s="80" t="str">
        <f>IF(I20="FMR","N/A",0)</f>
        <v>N/A</v>
      </c>
      <c r="L69" s="4"/>
      <c r="N69" s="68"/>
    </row>
    <row r="70" spans="2:14" x14ac:dyDescent="0.25">
      <c r="B70" s="3"/>
      <c r="C70" s="179" t="str">
        <f>'For Reference 2026 FMR'!C9</f>
        <v>Cambria County</v>
      </c>
      <c r="D70" s="180"/>
      <c r="E70" s="80" t="str">
        <f>IF(I20="FMR","N/A",0)</f>
        <v>N/A</v>
      </c>
      <c r="F70" s="80" t="str">
        <f>IF(I20="FMR","N/A",0)</f>
        <v>N/A</v>
      </c>
      <c r="G70" s="80" t="str">
        <f>IF(I20="FMR","N/A",0)</f>
        <v>N/A</v>
      </c>
      <c r="H70" s="80" t="str">
        <f>IF(I20="FMR","N/A",0)</f>
        <v>N/A</v>
      </c>
      <c r="I70" s="80" t="str">
        <f>IF(I20="FMR","N/A",0)</f>
        <v>N/A</v>
      </c>
      <c r="J70" s="80" t="str">
        <f>IF(I20="FMR","N/A",0)</f>
        <v>N/A</v>
      </c>
      <c r="L70" s="4"/>
      <c r="N70" s="68"/>
    </row>
    <row r="71" spans="2:14" x14ac:dyDescent="0.25">
      <c r="B71" s="3"/>
      <c r="C71" s="179" t="str">
        <f>'For Reference 2026 FMR'!C10</f>
        <v>Carbon County</v>
      </c>
      <c r="D71" s="180"/>
      <c r="E71" s="80" t="str">
        <f>IF(I20="FMR","N/A",0)</f>
        <v>N/A</v>
      </c>
      <c r="F71" s="80" t="str">
        <f>IF(I20="FMR","N/A",0)</f>
        <v>N/A</v>
      </c>
      <c r="G71" s="80" t="str">
        <f>IF(I20="FMR","N/A",0)</f>
        <v>N/A</v>
      </c>
      <c r="H71" s="80" t="str">
        <f>IF(I20="FMR","N/A",0)</f>
        <v>N/A</v>
      </c>
      <c r="I71" s="80" t="str">
        <f>IF(I20="FMR","N/A",0)</f>
        <v>N/A</v>
      </c>
      <c r="J71" s="80" t="str">
        <f>IF(I20="FMR","N/A",0)</f>
        <v>N/A</v>
      </c>
      <c r="L71" s="4"/>
      <c r="N71" s="68"/>
    </row>
    <row r="72" spans="2:14" x14ac:dyDescent="0.25">
      <c r="B72" s="3"/>
      <c r="C72" s="179" t="str">
        <f>'For Reference 2026 FMR'!C11</f>
        <v>Centre County</v>
      </c>
      <c r="D72" s="180"/>
      <c r="E72" s="80" t="str">
        <f>IF(I20="FMR","N/A",0)</f>
        <v>N/A</v>
      </c>
      <c r="F72" s="80" t="str">
        <f>IF(I20="FMR","N/A",0)</f>
        <v>N/A</v>
      </c>
      <c r="G72" s="80" t="str">
        <f>IF(I20="FMR","N/A",0)</f>
        <v>N/A</v>
      </c>
      <c r="H72" s="80" t="str">
        <f>IF(I20="FMR","N/A",0)</f>
        <v>N/A</v>
      </c>
      <c r="I72" s="80" t="str">
        <f>IF(I20="FMR","N/A",0)</f>
        <v>N/A</v>
      </c>
      <c r="J72" s="80" t="str">
        <f>IF(I20="FMR","N/A",0)</f>
        <v>N/A</v>
      </c>
      <c r="L72" s="4"/>
      <c r="N72" s="68"/>
    </row>
    <row r="73" spans="2:14" x14ac:dyDescent="0.25">
      <c r="B73" s="3"/>
      <c r="C73" s="179" t="str">
        <f>'For Reference 2026 FMR'!C12</f>
        <v>Clinton County</v>
      </c>
      <c r="D73" s="180"/>
      <c r="E73" s="80" t="str">
        <f>IF(I20="FMR","N/A",0)</f>
        <v>N/A</v>
      </c>
      <c r="F73" s="80" t="str">
        <f>IF(I20="FMR","N/A",0)</f>
        <v>N/A</v>
      </c>
      <c r="G73" s="80" t="str">
        <f>IF(I20="FMR","N/A",0)</f>
        <v>N/A</v>
      </c>
      <c r="H73" s="80" t="str">
        <f>IF(I20="FMR","N/A",0)</f>
        <v>N/A</v>
      </c>
      <c r="I73" s="80" t="str">
        <f>IF(I20="FMR","N/A",0)</f>
        <v>N/A</v>
      </c>
      <c r="J73" s="80" t="str">
        <f>IF(I20="FMR","N/A",0)</f>
        <v>N/A</v>
      </c>
      <c r="L73" s="4"/>
      <c r="N73" s="68"/>
    </row>
    <row r="74" spans="2:14" x14ac:dyDescent="0.25">
      <c r="B74" s="3"/>
      <c r="C74" s="179" t="str">
        <f>'For Reference 2026 FMR'!C13</f>
        <v>Columbia County</v>
      </c>
      <c r="D74" s="180"/>
      <c r="E74" s="80" t="str">
        <f>IF(I20="FMR","N/A",0)</f>
        <v>N/A</v>
      </c>
      <c r="F74" s="80" t="str">
        <f>IF(I20="FMR","N/A",0)</f>
        <v>N/A</v>
      </c>
      <c r="G74" s="80" t="str">
        <f>IF(I20="FMR","N/A",0)</f>
        <v>N/A</v>
      </c>
      <c r="H74" s="80" t="str">
        <f>IF(I20="FMR","N/A",0)</f>
        <v>N/A</v>
      </c>
      <c r="I74" s="80" t="str">
        <f>IF(I20="FMR","N/A",0)</f>
        <v>N/A</v>
      </c>
      <c r="J74" s="80" t="str">
        <f>IF(I20="FMR","N/A",0)</f>
        <v>N/A</v>
      </c>
      <c r="L74" s="4"/>
      <c r="N74" s="68"/>
    </row>
    <row r="75" spans="2:14" x14ac:dyDescent="0.25">
      <c r="B75" s="3"/>
      <c r="C75" s="179" t="str">
        <f>'For Reference 2026 FMR'!C14</f>
        <v>Cumberland County</v>
      </c>
      <c r="D75" s="180"/>
      <c r="E75" s="80" t="str">
        <f>IF(I20="FMR","N/A",0)</f>
        <v>N/A</v>
      </c>
      <c r="F75" s="80" t="str">
        <f>IF(I20="FMR","N/A",0)</f>
        <v>N/A</v>
      </c>
      <c r="G75" s="80" t="str">
        <f>IF(I20="FMR","N/A",0)</f>
        <v>N/A</v>
      </c>
      <c r="H75" s="80" t="str">
        <f>IF(I20="FMR","N/A",0)</f>
        <v>N/A</v>
      </c>
      <c r="I75" s="80" t="str">
        <f>IF(I20="FMR","N/A",0)</f>
        <v>N/A</v>
      </c>
      <c r="J75" s="80" t="str">
        <f>IF(I20="FMR","N/A",0)</f>
        <v>N/A</v>
      </c>
      <c r="L75" s="4"/>
      <c r="N75" s="68"/>
    </row>
    <row r="76" spans="2:14" x14ac:dyDescent="0.25">
      <c r="B76" s="3"/>
      <c r="C76" s="179" t="str">
        <f>'For Reference 2026 FMR'!C15</f>
        <v>Franklin County</v>
      </c>
      <c r="D76" s="180"/>
      <c r="E76" s="80" t="str">
        <f>IF(I20="FMR","N/A",0)</f>
        <v>N/A</v>
      </c>
      <c r="F76" s="80" t="str">
        <f>IF(I20="FMR","N/A",0)</f>
        <v>N/A</v>
      </c>
      <c r="G76" s="80" t="str">
        <f>IF(I20="FMR","N/A",0)</f>
        <v>N/A</v>
      </c>
      <c r="H76" s="80" t="str">
        <f>IF(I20="FMR","N/A",0)</f>
        <v>N/A</v>
      </c>
      <c r="I76" s="80" t="str">
        <f>IF(I20="FMR","N/A",0)</f>
        <v>N/A</v>
      </c>
      <c r="J76" s="80" t="str">
        <f>IF(I20="FMR","N/A",0)</f>
        <v>N/A</v>
      </c>
      <c r="L76" s="4"/>
      <c r="N76" s="68"/>
    </row>
    <row r="77" spans="2:14" x14ac:dyDescent="0.25">
      <c r="B77" s="3"/>
      <c r="C77" s="179" t="str">
        <f>'For Reference 2026 FMR'!C16</f>
        <v>Fulton County</v>
      </c>
      <c r="D77" s="180"/>
      <c r="E77" s="80" t="str">
        <f>IF(I20="FMR","N/A",0)</f>
        <v>N/A</v>
      </c>
      <c r="F77" s="80" t="str">
        <f>IF(I20="FMR","N/A",0)</f>
        <v>N/A</v>
      </c>
      <c r="G77" s="80" t="str">
        <f>IF(I20="FMR","N/A",0)</f>
        <v>N/A</v>
      </c>
      <c r="H77" s="80" t="str">
        <f>IF(I20="FMR","N/A",0)</f>
        <v>N/A</v>
      </c>
      <c r="I77" s="80" t="str">
        <f>IF(I20="FMR","N/A",0)</f>
        <v>N/A</v>
      </c>
      <c r="J77" s="80" t="str">
        <f>IF(I20="FMR","N/A",0)</f>
        <v>N/A</v>
      </c>
      <c r="L77" s="4"/>
      <c r="N77" s="68"/>
    </row>
    <row r="78" spans="2:14" x14ac:dyDescent="0.25">
      <c r="B78" s="3"/>
      <c r="C78" s="179" t="str">
        <f>'For Reference 2026 FMR'!C17</f>
        <v>Huntingdon County</v>
      </c>
      <c r="D78" s="180"/>
      <c r="E78" s="80" t="str">
        <f>IF(I20="FMR","N/A",0)</f>
        <v>N/A</v>
      </c>
      <c r="F78" s="80" t="str">
        <f>IF(I20="FMR","N/A",0)</f>
        <v>N/A</v>
      </c>
      <c r="G78" s="80" t="str">
        <f>IF(I20="FMR","N/A",0)</f>
        <v>N/A</v>
      </c>
      <c r="H78" s="80" t="str">
        <f>IF(I20="FMR","N/A",0)</f>
        <v>N/A</v>
      </c>
      <c r="I78" s="80" t="str">
        <f>IF(I20="FMR","N/A",0)</f>
        <v>N/A</v>
      </c>
      <c r="J78" s="80" t="str">
        <f>IF(I20="FMR","N/A",0)</f>
        <v>N/A</v>
      </c>
      <c r="L78" s="4"/>
      <c r="N78" s="68"/>
    </row>
    <row r="79" spans="2:14" x14ac:dyDescent="0.25">
      <c r="B79" s="3"/>
      <c r="C79" s="179" t="str">
        <f>'For Reference 2026 FMR'!C18</f>
        <v>Juniata County</v>
      </c>
      <c r="D79" s="180"/>
      <c r="E79" s="80" t="str">
        <f>IF(I20="FMR","N/A",0)</f>
        <v>N/A</v>
      </c>
      <c r="F79" s="80" t="str">
        <f>IF(I20="FMR","N/A",0)</f>
        <v>N/A</v>
      </c>
      <c r="G79" s="80" t="str">
        <f>IF(I20="FMR","N/A",0)</f>
        <v>N/A</v>
      </c>
      <c r="H79" s="80" t="str">
        <f>IF(I20="FMR","N/A",0)</f>
        <v>N/A</v>
      </c>
      <c r="I79" s="80" t="str">
        <f>IF(I20="FMR","N/A",0)</f>
        <v>N/A</v>
      </c>
      <c r="J79" s="80" t="str">
        <f>IF(I20="FMR","N/A",0)</f>
        <v>N/A</v>
      </c>
      <c r="L79" s="4"/>
      <c r="N79" s="68"/>
    </row>
    <row r="80" spans="2:14" x14ac:dyDescent="0.25">
      <c r="B80" s="3"/>
      <c r="C80" s="179" t="str">
        <f>'For Reference 2026 FMR'!C19</f>
        <v>Lebanon County</v>
      </c>
      <c r="D80" s="180"/>
      <c r="E80" s="80" t="str">
        <f>IF(I20="FMR","N/A",0)</f>
        <v>N/A</v>
      </c>
      <c r="F80" s="80" t="str">
        <f>IF(I20="FMR","N/A",0)</f>
        <v>N/A</v>
      </c>
      <c r="G80" s="80" t="str">
        <f>IF(I20="FMR","N/A",0)</f>
        <v>N/A</v>
      </c>
      <c r="H80" s="80" t="str">
        <f>IF(I20="FMR","N/A",0)</f>
        <v>N/A</v>
      </c>
      <c r="I80" s="80" t="str">
        <f>IF(I20="FMR","N/A",0)</f>
        <v>N/A</v>
      </c>
      <c r="J80" s="80" t="str">
        <f>IF(I20="FMR","N/A",0)</f>
        <v>N/A</v>
      </c>
      <c r="L80" s="4"/>
      <c r="N80" s="68"/>
    </row>
    <row r="81" spans="2:14" x14ac:dyDescent="0.25">
      <c r="B81" s="3"/>
      <c r="C81" s="179" t="str">
        <f>'For Reference 2026 FMR'!C20</f>
        <v>Lehigh County</v>
      </c>
      <c r="D81" s="180"/>
      <c r="E81" s="80" t="str">
        <f>IF(I20="FMR","N/A",0)</f>
        <v>N/A</v>
      </c>
      <c r="F81" s="80" t="str">
        <f>IF(I20="FMR","N/A",0)</f>
        <v>N/A</v>
      </c>
      <c r="G81" s="80" t="str">
        <f>IF(I20="FMR","N/A",0)</f>
        <v>N/A</v>
      </c>
      <c r="H81" s="80" t="str">
        <f>IF(I20="FMR","N/A",0)</f>
        <v>N/A</v>
      </c>
      <c r="I81" s="80" t="str">
        <f>IF(I20="FMR","N/A",0)</f>
        <v>N/A</v>
      </c>
      <c r="J81" s="80" t="str">
        <f>IF(I20="FMR","N/A",0)</f>
        <v>N/A</v>
      </c>
      <c r="L81" s="4"/>
      <c r="N81" s="68"/>
    </row>
    <row r="82" spans="2:14" x14ac:dyDescent="0.25">
      <c r="B82" s="3"/>
      <c r="C82" s="179" t="str">
        <f>'For Reference 2026 FMR'!C21</f>
        <v>Lycoming County</v>
      </c>
      <c r="D82" s="180"/>
      <c r="E82" s="80" t="str">
        <f>IF(I20="FMR","N/A",0)</f>
        <v>N/A</v>
      </c>
      <c r="F82" s="80" t="str">
        <f>IF(I20="FMR","N/A",0)</f>
        <v>N/A</v>
      </c>
      <c r="G82" s="80" t="str">
        <f>IF(I20="FMR","N/A",0)</f>
        <v>N/A</v>
      </c>
      <c r="H82" s="80" t="str">
        <f>IF(I20="FMR","N/A",0)</f>
        <v>N/A</v>
      </c>
      <c r="I82" s="80" t="str">
        <f>IF(I20="FMR","N/A",0)</f>
        <v>N/A</v>
      </c>
      <c r="J82" s="80" t="str">
        <f>IF(I20="FMR","N/A",0)</f>
        <v>N/A</v>
      </c>
      <c r="L82" s="4"/>
      <c r="N82" s="68"/>
    </row>
    <row r="83" spans="2:14" x14ac:dyDescent="0.25">
      <c r="B83" s="3"/>
      <c r="C83" s="179" t="str">
        <f>'For Reference 2026 FMR'!C22</f>
        <v>Mifflin County</v>
      </c>
      <c r="D83" s="180"/>
      <c r="E83" s="80" t="str">
        <f>IF(I20="FMR","N/A",0)</f>
        <v>N/A</v>
      </c>
      <c r="F83" s="80" t="str">
        <f>IF(I20="FMR","N/A",0)</f>
        <v>N/A</v>
      </c>
      <c r="G83" s="80" t="str">
        <f>IF(I20="FMR","N/A",0)</f>
        <v>N/A</v>
      </c>
      <c r="H83" s="80" t="str">
        <f>IF(I20="FMR","N/A",0)</f>
        <v>N/A</v>
      </c>
      <c r="I83" s="80" t="str">
        <f>IF(I20="FMR","N/A",0)</f>
        <v>N/A</v>
      </c>
      <c r="J83" s="80" t="str">
        <f>IF(I20="FMR","N/A",0)</f>
        <v>N/A</v>
      </c>
      <c r="L83" s="4"/>
      <c r="N83" s="68"/>
    </row>
    <row r="84" spans="2:14" x14ac:dyDescent="0.25">
      <c r="B84" s="3"/>
      <c r="C84" s="179" t="str">
        <f>'For Reference 2026 FMR'!C23</f>
        <v>Monroe County</v>
      </c>
      <c r="D84" s="180"/>
      <c r="E84" s="80" t="str">
        <f>IF(I20="FMR","N/A",0)</f>
        <v>N/A</v>
      </c>
      <c r="F84" s="80" t="str">
        <f>IF(I20="FMR","N/A",0)</f>
        <v>N/A</v>
      </c>
      <c r="G84" s="80" t="str">
        <f>IF(I20="FMR","N/A",0)</f>
        <v>N/A</v>
      </c>
      <c r="H84" s="80" t="str">
        <f>IF(I20="FMR","N/A",0)</f>
        <v>N/A</v>
      </c>
      <c r="I84" s="80" t="str">
        <f>IF(I20="FMR","N/A",0)</f>
        <v>N/A</v>
      </c>
      <c r="J84" s="80" t="str">
        <f>IF(I20="FMR","N/A",0)</f>
        <v>N/A</v>
      </c>
      <c r="L84" s="4"/>
      <c r="N84" s="68"/>
    </row>
    <row r="85" spans="2:14" x14ac:dyDescent="0.25">
      <c r="B85" s="3"/>
      <c r="C85" s="179" t="str">
        <f>'For Reference 2026 FMR'!C24</f>
        <v>Montour County</v>
      </c>
      <c r="D85" s="180"/>
      <c r="E85" s="80" t="str">
        <f>IF(I20="FMR","N/A",0)</f>
        <v>N/A</v>
      </c>
      <c r="F85" s="80" t="str">
        <f>IF(I20="FMR","N/A",0)</f>
        <v>N/A</v>
      </c>
      <c r="G85" s="80" t="str">
        <f>IF(I20="FMR","N/A",0)</f>
        <v>N/A</v>
      </c>
      <c r="H85" s="80" t="str">
        <f>IF(I20="FMR","N/A",0)</f>
        <v>N/A</v>
      </c>
      <c r="I85" s="80" t="str">
        <f>IF(I20="FMR","N/A",0)</f>
        <v>N/A</v>
      </c>
      <c r="J85" s="80" t="str">
        <f>IF(I20="FMR","N/A",0)</f>
        <v>N/A</v>
      </c>
      <c r="L85" s="4"/>
      <c r="N85" s="68"/>
    </row>
    <row r="86" spans="2:14" x14ac:dyDescent="0.25">
      <c r="B86" s="3"/>
      <c r="C86" s="179" t="str">
        <f>'For Reference 2026 FMR'!C25</f>
        <v>Northampton County</v>
      </c>
      <c r="D86" s="180"/>
      <c r="E86" s="80" t="str">
        <f>IF(I20="FMR","N/A",0)</f>
        <v>N/A</v>
      </c>
      <c r="F86" s="80" t="str">
        <f>IF(I20="FMR","N/A",0)</f>
        <v>N/A</v>
      </c>
      <c r="G86" s="80" t="str">
        <f>IF(I20="FMR","N/A",0)</f>
        <v>N/A</v>
      </c>
      <c r="H86" s="80" t="str">
        <f>IF(I20="FMR","N/A",0)</f>
        <v>N/A</v>
      </c>
      <c r="I86" s="80" t="str">
        <f>IF(I20="FMR","N/A",0)</f>
        <v>N/A</v>
      </c>
      <c r="J86" s="80" t="str">
        <f>IF(I20="FMR","N/A",0)</f>
        <v>N/A</v>
      </c>
      <c r="L86" s="4"/>
      <c r="N86" s="68"/>
    </row>
    <row r="87" spans="2:14" x14ac:dyDescent="0.25">
      <c r="B87" s="3"/>
      <c r="C87" s="179" t="str">
        <f>'For Reference 2026 FMR'!C26</f>
        <v>Northumberland County</v>
      </c>
      <c r="D87" s="180"/>
      <c r="E87" s="80" t="str">
        <f>IF(I20="FMR","N/A",0)</f>
        <v>N/A</v>
      </c>
      <c r="F87" s="80" t="str">
        <f>IF(I20="FMR","N/A",0)</f>
        <v>N/A</v>
      </c>
      <c r="G87" s="80" t="str">
        <f>IF(I20="FMR","N/A",0)</f>
        <v>N/A</v>
      </c>
      <c r="H87" s="80" t="str">
        <f>IF(I20="FMR","N/A",0)</f>
        <v>N/A</v>
      </c>
      <c r="I87" s="80" t="str">
        <f>IF(I20="FMR","N/A",0)</f>
        <v>N/A</v>
      </c>
      <c r="J87" s="80" t="str">
        <f>IF(I20="FMR","N/A",0)</f>
        <v>N/A</v>
      </c>
      <c r="L87" s="4"/>
      <c r="N87" s="68"/>
    </row>
    <row r="88" spans="2:14" x14ac:dyDescent="0.25">
      <c r="B88" s="3"/>
      <c r="C88" s="179" t="str">
        <f>'For Reference 2026 FMR'!C27</f>
        <v>Perry County</v>
      </c>
      <c r="D88" s="180"/>
      <c r="E88" s="80" t="str">
        <f>IF(I20="FMR","N/A",0)</f>
        <v>N/A</v>
      </c>
      <c r="F88" s="80" t="str">
        <f>IF(I20="FMR","N/A",0)</f>
        <v>N/A</v>
      </c>
      <c r="G88" s="80" t="str">
        <f>IF(I20="FMR","N/A",0)</f>
        <v>N/A</v>
      </c>
      <c r="H88" s="80" t="str">
        <f>IF(I20="FMR","N/A",0)</f>
        <v>N/A</v>
      </c>
      <c r="I88" s="80" t="str">
        <f>IF(I20="FMR","N/A",0)</f>
        <v>N/A</v>
      </c>
      <c r="J88" s="80" t="str">
        <f>IF(I20="FMR","N/A",0)</f>
        <v>N/A</v>
      </c>
      <c r="L88" s="4"/>
      <c r="N88" s="68"/>
    </row>
    <row r="89" spans="2:14" x14ac:dyDescent="0.25">
      <c r="B89" s="3"/>
      <c r="C89" s="179" t="str">
        <f>'For Reference 2026 FMR'!C28</f>
        <v>Pike County</v>
      </c>
      <c r="D89" s="180"/>
      <c r="E89" s="80" t="str">
        <f>IF(I20="FMR","N/A",0)</f>
        <v>N/A</v>
      </c>
      <c r="F89" s="80" t="str">
        <f>IF(I20="FMR","N/A",0)</f>
        <v>N/A</v>
      </c>
      <c r="G89" s="80" t="str">
        <f>IF(I20="FMR","N/A",0)</f>
        <v>N/A</v>
      </c>
      <c r="H89" s="80" t="str">
        <f>IF(I20="FMR","N/A",0)</f>
        <v>N/A</v>
      </c>
      <c r="I89" s="80" t="str">
        <f>IF(I20="FMR","N/A",0)</f>
        <v>N/A</v>
      </c>
      <c r="J89" s="80" t="str">
        <f>IF(I20="FMR","N/A",0)</f>
        <v>N/A</v>
      </c>
      <c r="L89" s="4"/>
      <c r="N89" s="68"/>
    </row>
    <row r="90" spans="2:14" x14ac:dyDescent="0.25">
      <c r="B90" s="3"/>
      <c r="C90" s="179" t="str">
        <f>'For Reference 2026 FMR'!C29</f>
        <v>Schuylkill County</v>
      </c>
      <c r="D90" s="180"/>
      <c r="E90" s="80" t="str">
        <f>IF(I20="FMR","N/A",0)</f>
        <v>N/A</v>
      </c>
      <c r="F90" s="80" t="str">
        <f>IF(I20="FMR","N/A",0)</f>
        <v>N/A</v>
      </c>
      <c r="G90" s="80" t="str">
        <f>IF(I20="FMR","N/A",0)</f>
        <v>N/A</v>
      </c>
      <c r="H90" s="80" t="str">
        <f>IF(I20="FMR","N/A",0)</f>
        <v>N/A</v>
      </c>
      <c r="I90" s="80" t="str">
        <f>IF(I20="FMR","N/A",0)</f>
        <v>N/A</v>
      </c>
      <c r="J90" s="80" t="str">
        <f>IF(I20="FMR","N/A",0)</f>
        <v>N/A</v>
      </c>
      <c r="L90" s="4"/>
      <c r="N90" s="68"/>
    </row>
    <row r="91" spans="2:14" x14ac:dyDescent="0.25">
      <c r="B91" s="3"/>
      <c r="C91" s="179" t="str">
        <f>'For Reference 2026 FMR'!C30</f>
        <v>Snyder County</v>
      </c>
      <c r="D91" s="180"/>
      <c r="E91" s="80" t="str">
        <f>IF(I20="FMR","N/A",0)</f>
        <v>N/A</v>
      </c>
      <c r="F91" s="80" t="str">
        <f>IF(I20="FMR","N/A",0)</f>
        <v>N/A</v>
      </c>
      <c r="G91" s="80" t="str">
        <f>IF(I20="FMR","N/A",0)</f>
        <v>N/A</v>
      </c>
      <c r="H91" s="80" t="str">
        <f>IF(I20="FMR","N/A",0)</f>
        <v>N/A</v>
      </c>
      <c r="I91" s="80" t="str">
        <f>IF(I20="FMR","N/A",0)</f>
        <v>N/A</v>
      </c>
      <c r="J91" s="80" t="str">
        <f>IF(I20="FMR","N/A",0)</f>
        <v>N/A</v>
      </c>
      <c r="L91" s="4"/>
      <c r="N91" s="68"/>
    </row>
    <row r="92" spans="2:14" x14ac:dyDescent="0.25">
      <c r="B92" s="3"/>
      <c r="C92" s="179" t="str">
        <f>'For Reference 2026 FMR'!C31</f>
        <v>Somerset County</v>
      </c>
      <c r="D92" s="180"/>
      <c r="E92" s="80" t="str">
        <f>IF(I20="FMR","N/A",0)</f>
        <v>N/A</v>
      </c>
      <c r="F92" s="80" t="str">
        <f>IF(I20="FMR","N/A",0)</f>
        <v>N/A</v>
      </c>
      <c r="G92" s="80" t="str">
        <f>IF(I20="FMR","N/A",0)</f>
        <v>N/A</v>
      </c>
      <c r="H92" s="80" t="str">
        <f>IF(I20="FMR","N/A",0)</f>
        <v>N/A</v>
      </c>
      <c r="I92" s="80" t="str">
        <f>IF(I20="FMR","N/A",0)</f>
        <v>N/A</v>
      </c>
      <c r="J92" s="80" t="str">
        <f>IF(I20="FMR","N/A",0)</f>
        <v>N/A</v>
      </c>
      <c r="L92" s="4"/>
      <c r="N92" s="68"/>
    </row>
    <row r="93" spans="2:14" x14ac:dyDescent="0.25">
      <c r="B93" s="3"/>
      <c r="C93" s="179" t="str">
        <f>'For Reference 2026 FMR'!C32</f>
        <v>Sullivan County</v>
      </c>
      <c r="D93" s="180"/>
      <c r="E93" s="80" t="str">
        <f>IF(I20="FMR","N/A",0)</f>
        <v>N/A</v>
      </c>
      <c r="F93" s="80" t="str">
        <f>IF(I20="FMR","N/A",0)</f>
        <v>N/A</v>
      </c>
      <c r="G93" s="80" t="str">
        <f>IF(I20="FMR","N/A",0)</f>
        <v>N/A</v>
      </c>
      <c r="H93" s="80" t="str">
        <f>IF(I20="FMR","N/A",0)</f>
        <v>N/A</v>
      </c>
      <c r="I93" s="80" t="str">
        <f>IF(I20="FMR","N/A",0)</f>
        <v>N/A</v>
      </c>
      <c r="J93" s="80" t="str">
        <f>IF(I20="FMR","N/A",0)</f>
        <v>N/A</v>
      </c>
      <c r="L93" s="4"/>
      <c r="N93" s="68"/>
    </row>
    <row r="94" spans="2:14" x14ac:dyDescent="0.25">
      <c r="B94" s="3"/>
      <c r="C94" s="179" t="str">
        <f>'For Reference 2026 FMR'!C33</f>
        <v>Susquehanna County</v>
      </c>
      <c r="D94" s="180"/>
      <c r="E94" s="80" t="str">
        <f>IF(I20="FMR","N/A",0)</f>
        <v>N/A</v>
      </c>
      <c r="F94" s="80" t="str">
        <f>IF(I20="FMR","N/A",0)</f>
        <v>N/A</v>
      </c>
      <c r="G94" s="80" t="str">
        <f>IF(I20="FMR","N/A",0)</f>
        <v>N/A</v>
      </c>
      <c r="H94" s="80" t="str">
        <f>IF(I20="FMR","N/A",0)</f>
        <v>N/A</v>
      </c>
      <c r="I94" s="80" t="str">
        <f>IF(I20="FMR","N/A",0)</f>
        <v>N/A</v>
      </c>
      <c r="J94" s="80" t="str">
        <f>IF(I20="FMR","N/A",0)</f>
        <v>N/A</v>
      </c>
      <c r="L94" s="4"/>
      <c r="N94" s="68"/>
    </row>
    <row r="95" spans="2:14" x14ac:dyDescent="0.25">
      <c r="B95" s="3"/>
      <c r="C95" s="179" t="str">
        <f>'For Reference 2026 FMR'!C34</f>
        <v>Tioga County</v>
      </c>
      <c r="D95" s="180"/>
      <c r="E95" s="80" t="str">
        <f>IF(I20="FMR","N/A",0)</f>
        <v>N/A</v>
      </c>
      <c r="F95" s="80" t="str">
        <f>IF(I20="FMR","N/A",0)</f>
        <v>N/A</v>
      </c>
      <c r="G95" s="80" t="str">
        <f>IF(I20="FMR","N/A",0)</f>
        <v>N/A</v>
      </c>
      <c r="H95" s="80" t="str">
        <f>IF(I20="FMR","N/A",0)</f>
        <v>N/A</v>
      </c>
      <c r="I95" s="80" t="str">
        <f>IF(I20="FMR","N/A",0)</f>
        <v>N/A</v>
      </c>
      <c r="J95" s="80" t="str">
        <f>IF(I20="FMR","N/A",0)</f>
        <v>N/A</v>
      </c>
      <c r="L95" s="4"/>
      <c r="N95" s="68"/>
    </row>
    <row r="96" spans="2:14" x14ac:dyDescent="0.25">
      <c r="B96" s="3"/>
      <c r="C96" s="179" t="str">
        <f>'For Reference 2026 FMR'!C35</f>
        <v>Union County</v>
      </c>
      <c r="D96" s="180"/>
      <c r="E96" s="80" t="str">
        <f>IF(I20="FMR","N/A",0)</f>
        <v>N/A</v>
      </c>
      <c r="F96" s="80" t="str">
        <f>IF(I20="FMR","N/A",0)</f>
        <v>N/A</v>
      </c>
      <c r="G96" s="80" t="str">
        <f>IF(I20="FMR","N/A",0)</f>
        <v>N/A</v>
      </c>
      <c r="H96" s="80" t="str">
        <f>IF(I20="FMR","N/A",0)</f>
        <v>N/A</v>
      </c>
      <c r="I96" s="80" t="str">
        <f>IF(I20="FMR","N/A",0)</f>
        <v>N/A</v>
      </c>
      <c r="J96" s="80" t="str">
        <f>IF(I20="FMR","N/A",0)</f>
        <v>N/A</v>
      </c>
      <c r="L96" s="4"/>
      <c r="N96" s="68"/>
    </row>
    <row r="97" spans="2:16" ht="15" customHeight="1" x14ac:dyDescent="0.25">
      <c r="B97" s="3"/>
      <c r="C97" s="179" t="str">
        <f>'For Reference 2026 FMR'!C36</f>
        <v>Wayne County</v>
      </c>
      <c r="D97" s="180"/>
      <c r="E97" s="80" t="str">
        <f>IF(I20="FMR","N/A",0)</f>
        <v>N/A</v>
      </c>
      <c r="F97" s="80" t="str">
        <f>IF(I20="FMR","N/A",0)</f>
        <v>N/A</v>
      </c>
      <c r="G97" s="80" t="str">
        <f>IF(I20="FMR","N/A",0)</f>
        <v>N/A</v>
      </c>
      <c r="H97" s="80" t="str">
        <f>IF(I20="FMR","N/A",0)</f>
        <v>N/A</v>
      </c>
      <c r="I97" s="80" t="str">
        <f>IF(I20="FMR","N/A",0)</f>
        <v>N/A</v>
      </c>
      <c r="J97" s="80" t="str">
        <f>IF(I20="FMR","N/A",0)</f>
        <v>N/A</v>
      </c>
      <c r="L97" s="4"/>
      <c r="N97" s="68"/>
    </row>
    <row r="98" spans="2:16" ht="15" customHeight="1" x14ac:dyDescent="0.25">
      <c r="B98" s="3"/>
      <c r="C98" s="179" t="str">
        <f>'For Reference 2026 FMR'!C37</f>
        <v>Wyoming County</v>
      </c>
      <c r="D98" s="180"/>
      <c r="E98" s="80" t="str">
        <f>IF(I20="FMR","N/A",0)</f>
        <v>N/A</v>
      </c>
      <c r="F98" s="80" t="str">
        <f>IF(I20="FMR","N/A",0)</f>
        <v>N/A</v>
      </c>
      <c r="G98" s="80" t="str">
        <f>IF(I20="FMR","N/A",0)</f>
        <v>N/A</v>
      </c>
      <c r="H98" s="80" t="str">
        <f>IF(I20="FMR","N/A",0)</f>
        <v>N/A</v>
      </c>
      <c r="I98" s="80" t="str">
        <f>IF(I20="FMR","N/A",0)</f>
        <v>N/A</v>
      </c>
      <c r="J98" s="80" t="str">
        <f>IF(I20="FMR","N/A",0)</f>
        <v>N/A</v>
      </c>
      <c r="L98" s="4"/>
      <c r="N98" s="68"/>
    </row>
    <row r="99" spans="2:16" x14ac:dyDescent="0.25">
      <c r="B99" s="3"/>
      <c r="L99" s="4"/>
    </row>
    <row r="100" spans="2:16" ht="15.75" x14ac:dyDescent="0.25">
      <c r="B100" s="3"/>
      <c r="C100" s="199" t="s">
        <v>161</v>
      </c>
      <c r="D100" s="200"/>
      <c r="E100" s="200"/>
      <c r="F100" s="200"/>
      <c r="G100" s="200"/>
      <c r="H100" s="200"/>
      <c r="I100" s="200"/>
      <c r="J100" s="200"/>
      <c r="K100" s="201"/>
      <c r="L100" s="4"/>
    </row>
    <row r="101" spans="2:16" ht="15.75" x14ac:dyDescent="0.25">
      <c r="B101" s="3"/>
      <c r="C101" s="202" t="s">
        <v>59</v>
      </c>
      <c r="D101" s="203"/>
      <c r="E101" s="203"/>
      <c r="F101" s="203"/>
      <c r="G101" s="203"/>
      <c r="H101" s="203"/>
      <c r="I101" s="203"/>
      <c r="J101" s="203"/>
      <c r="K101" s="204"/>
      <c r="L101" s="4"/>
    </row>
    <row r="102" spans="2:16" ht="32.25" customHeight="1" x14ac:dyDescent="0.25">
      <c r="B102" s="3"/>
      <c r="C102" s="181"/>
      <c r="D102" s="182"/>
      <c r="E102" s="75" t="s">
        <v>52</v>
      </c>
      <c r="F102" s="75" t="s">
        <v>52</v>
      </c>
      <c r="G102" s="75" t="s">
        <v>52</v>
      </c>
      <c r="H102" s="75" t="s">
        <v>52</v>
      </c>
      <c r="I102" s="75" t="s">
        <v>52</v>
      </c>
      <c r="J102" s="75" t="s">
        <v>52</v>
      </c>
      <c r="K102" s="75" t="s">
        <v>52</v>
      </c>
      <c r="L102" s="4"/>
    </row>
    <row r="103" spans="2:16" ht="30" x14ac:dyDescent="0.25">
      <c r="B103" s="3"/>
      <c r="C103" s="183"/>
      <c r="D103" s="184"/>
      <c r="E103" s="71" t="s">
        <v>55</v>
      </c>
      <c r="F103" s="71" t="s">
        <v>57</v>
      </c>
      <c r="G103" s="71" t="s">
        <v>12</v>
      </c>
      <c r="H103" s="71" t="s">
        <v>13</v>
      </c>
      <c r="I103" s="71" t="s">
        <v>14</v>
      </c>
      <c r="J103" s="71" t="s">
        <v>15</v>
      </c>
      <c r="K103" s="70" t="s">
        <v>11</v>
      </c>
      <c r="L103" s="4"/>
    </row>
    <row r="104" spans="2:16" ht="15" customHeight="1" x14ac:dyDescent="0.25">
      <c r="B104" s="3"/>
      <c r="C104" s="185" t="s">
        <v>11</v>
      </c>
      <c r="D104" s="186"/>
      <c r="E104" s="76">
        <f t="shared" ref="E104:J104" si="2">SUM(E105:E137)</f>
        <v>0</v>
      </c>
      <c r="F104" s="76">
        <f t="shared" si="2"/>
        <v>0</v>
      </c>
      <c r="G104" s="76">
        <f t="shared" si="2"/>
        <v>0</v>
      </c>
      <c r="H104" s="76">
        <f t="shared" si="2"/>
        <v>0</v>
      </c>
      <c r="I104" s="76">
        <f t="shared" si="2"/>
        <v>0</v>
      </c>
      <c r="J104" s="76">
        <f t="shared" si="2"/>
        <v>0</v>
      </c>
      <c r="K104" s="77">
        <f>SUM(E104:J104)</f>
        <v>0</v>
      </c>
      <c r="L104" s="4"/>
      <c r="O104" s="9"/>
      <c r="P104" s="9"/>
    </row>
    <row r="105" spans="2:16" ht="15" customHeight="1" x14ac:dyDescent="0.25">
      <c r="B105" s="3"/>
      <c r="C105" s="179" t="str">
        <f>"Auto-calculated using "&amp;'For Reference 2026 FMR'!C5&amp;" FMRs or Actual Rents"</f>
        <v>Auto-calculated using Adams County FMRs or Actual Rents</v>
      </c>
      <c r="D105" s="180"/>
      <c r="E105" s="78">
        <f>IF(I20="Actual/HUD Paid Rent",(E27*E66*12),(E27*'For Reference 2026 FMR'!D5*12))</f>
        <v>0</v>
      </c>
      <c r="F105" s="78">
        <f>IF(I20="Actual/HUD Paid Rent",(F27*F66*12),(F27*'For Reference 2026 FMR'!E5*12))</f>
        <v>0</v>
      </c>
      <c r="G105" s="78">
        <f>IF(I20="Actual/HUD Paid Rent",(G27*G66*12),(G27*'For Reference 2026 FMR'!F5*12))</f>
        <v>0</v>
      </c>
      <c r="H105" s="78">
        <f>IF(I20="Actual/HUD Paid Rent",(H27*H66*12),(H27*'For Reference 2026 FMR'!G5*12))</f>
        <v>0</v>
      </c>
      <c r="I105" s="78">
        <f>IF(I20="Actual/HUD Paid Rent",(I27*I66*12),(I27*'For Reference 2026 FMR'!H5*12))</f>
        <v>0</v>
      </c>
      <c r="J105" s="78">
        <f>IF(I20="Actual/HUD Paid Rent",(J27*J66*12),(J27*'For Reference 2026 FMR'!I5*12))</f>
        <v>0</v>
      </c>
      <c r="K105" s="79">
        <f>SUM(E105:J105)</f>
        <v>0</v>
      </c>
      <c r="L105" s="4"/>
      <c r="O105" s="9"/>
      <c r="P105" s="9"/>
    </row>
    <row r="106" spans="2:16" ht="15" customHeight="1" x14ac:dyDescent="0.25">
      <c r="B106" s="3"/>
      <c r="C106" s="179" t="str">
        <f>"Auto-calculated using "&amp;'For Reference 2026 FMR'!C6&amp;" FMRs or Actual Rents"</f>
        <v>Auto-calculated using Bedford County FMRs or Actual Rents</v>
      </c>
      <c r="D106" s="180"/>
      <c r="E106" s="78">
        <f>IF(I20="Actual/HUD Paid Rent",(E28*E67*12),(E28*'For Reference 2026 FMR'!D6*12))</f>
        <v>0</v>
      </c>
      <c r="F106" s="78">
        <f>IF(I20="Actual/HUD Paid Rent",(F28*F67*12),(F28*'For Reference 2026 FMR'!E6*12))</f>
        <v>0</v>
      </c>
      <c r="G106" s="78">
        <f>IF(I20="Actual/HUD Paid Rent",(G28*G67*12),(G28*'For Reference 2026 FMR'!F6*12))</f>
        <v>0</v>
      </c>
      <c r="H106" s="78">
        <f>IF(I20="Actual/HUD Paid Rent",(H28*H67*12),(H28*'For Reference 2026 FMR'!G6*12))</f>
        <v>0</v>
      </c>
      <c r="I106" s="78">
        <f>IF(I20="Actual/HUD Paid Rent",(I28*I67*12),(I28*'For Reference 2026 FMR'!H6*12))</f>
        <v>0</v>
      </c>
      <c r="J106" s="78">
        <f>IF(I20="Actual/HUD Paid Rent",(J28*J67*12),(J28*'For Reference 2026 FMR'!I6*12))</f>
        <v>0</v>
      </c>
      <c r="K106" s="79">
        <f t="shared" ref="K106:K137" si="3">SUM(E106:J106)</f>
        <v>0</v>
      </c>
      <c r="L106" s="4"/>
      <c r="O106" s="9"/>
      <c r="P106" s="9"/>
    </row>
    <row r="107" spans="2:16" ht="15" customHeight="1" x14ac:dyDescent="0.25">
      <c r="B107" s="3"/>
      <c r="C107" s="179" t="str">
        <f>"Auto-calculated using "&amp;'For Reference 2026 FMR'!C7&amp;" FMRs or Actual Rents"</f>
        <v>Auto-calculated using Blair County FMRs or Actual Rents</v>
      </c>
      <c r="D107" s="180"/>
      <c r="E107" s="78">
        <f>IF(I20="Actual/HUD Paid Rent",(E29*E68*12),(E29*'For Reference 2026 FMR'!D7*12))</f>
        <v>0</v>
      </c>
      <c r="F107" s="78">
        <f>IF(I20="Actual/HUD Paid Rent",(F29*F68*12),(F29*'For Reference 2026 FMR'!E7*12))</f>
        <v>0</v>
      </c>
      <c r="G107" s="78">
        <f>IF(I20="Actual/HUD Paid Rent",(G29*G68*12),(G29*'For Reference 2026 FMR'!F7*12))</f>
        <v>0</v>
      </c>
      <c r="H107" s="78">
        <f>IF(I20="Actual/HUD Paid Rent",(H29*H68*12),(H29*'For Reference 2026 FMR'!G7*12))</f>
        <v>0</v>
      </c>
      <c r="I107" s="78">
        <f>IF(I20="Actual/HUD Paid Rent",(I29*I68*12),(I29*'For Reference 2026 FMR'!H7*12))</f>
        <v>0</v>
      </c>
      <c r="J107" s="78">
        <f>IF(I20="Actual/HUD Paid Rent",(J29*J68*12),(J29*'For Reference 2026 FMR'!I7*12))</f>
        <v>0</v>
      </c>
      <c r="K107" s="79">
        <f t="shared" si="3"/>
        <v>0</v>
      </c>
      <c r="L107" s="4"/>
      <c r="O107" s="9"/>
      <c r="P107" s="9"/>
    </row>
    <row r="108" spans="2:16" ht="15" customHeight="1" x14ac:dyDescent="0.25">
      <c r="B108" s="3"/>
      <c r="C108" s="179" t="str">
        <f>"Auto-calculated using "&amp;'For Reference 2026 FMR'!C8&amp;" FMRs or Actual Rents"</f>
        <v>Auto-calculated using Bradford County FMRs or Actual Rents</v>
      </c>
      <c r="D108" s="180"/>
      <c r="E108" s="78">
        <f>IF(I20="Actual/HUD Paid Rent",(E30*E69*12),(E30*'For Reference 2026 FMR'!D8*12))</f>
        <v>0</v>
      </c>
      <c r="F108" s="78">
        <f>IF(I20="Actual/HUD Paid Rent",(F30*F69*12),(F30*'For Reference 2026 FMR'!E8*12))</f>
        <v>0</v>
      </c>
      <c r="G108" s="78">
        <f>IF(I20="Actual/HUD Paid Rent",(G30*G69*12),(G30*'For Reference 2026 FMR'!F8*12))</f>
        <v>0</v>
      </c>
      <c r="H108" s="78">
        <f>IF(I20="Actual/HUD Paid Rent",(H30*H69*12),(H30*'For Reference 2026 FMR'!G8*12))</f>
        <v>0</v>
      </c>
      <c r="I108" s="78">
        <f>IF(I20="Actual/HUD Paid Rent",(I30*I69*12),(I30*'For Reference 2026 FMR'!H8*12))</f>
        <v>0</v>
      </c>
      <c r="J108" s="78">
        <f>IF(I20="Actual/HUD Paid Rent",(J30*J69*12),(J30*'For Reference 2026 FMR'!I8*12))</f>
        <v>0</v>
      </c>
      <c r="K108" s="79">
        <f t="shared" si="3"/>
        <v>0</v>
      </c>
      <c r="L108" s="4"/>
      <c r="O108" s="9"/>
      <c r="P108" s="9"/>
    </row>
    <row r="109" spans="2:16" ht="15" customHeight="1" x14ac:dyDescent="0.25">
      <c r="B109" s="3"/>
      <c r="C109" s="179" t="str">
        <f>"Auto-calculated using "&amp;'For Reference 2026 FMR'!C9&amp;" FMRs or Actual Rents"</f>
        <v>Auto-calculated using Cambria County FMRs or Actual Rents</v>
      </c>
      <c r="D109" s="180"/>
      <c r="E109" s="78">
        <f>IF(I20="Actual/HUD Paid Rent",(E31*E70*12),(E31*'For Reference 2026 FMR'!D9*12))</f>
        <v>0</v>
      </c>
      <c r="F109" s="78">
        <f>IF(I20="Actual/HUD Paid Rent",(F31*F70*12),(F31*'For Reference 2026 FMR'!E9*12))</f>
        <v>0</v>
      </c>
      <c r="G109" s="78">
        <f>IF(I20="Actual/HUD Paid Rent",(G31*G70*12),(G31*'For Reference 2026 FMR'!F9*12))</f>
        <v>0</v>
      </c>
      <c r="H109" s="78">
        <f>IF(I20="Actual/HUD Paid Rent",(H31*H70*12),(H31*'For Reference 2026 FMR'!G9*12))</f>
        <v>0</v>
      </c>
      <c r="I109" s="78">
        <f>IF(I20="Actual/HUD Paid Rent",(I31*I70*12),(I31*'For Reference 2026 FMR'!H9*12))</f>
        <v>0</v>
      </c>
      <c r="J109" s="78">
        <f>IF(I20="Actual/HUD Paid Rent",(J31*J70*12),(J31*'For Reference 2026 FMR'!I9*12))</f>
        <v>0</v>
      </c>
      <c r="K109" s="79">
        <f t="shared" si="3"/>
        <v>0</v>
      </c>
      <c r="L109" s="4"/>
      <c r="O109" s="9"/>
      <c r="P109" s="9"/>
    </row>
    <row r="110" spans="2:16" ht="15" customHeight="1" x14ac:dyDescent="0.25">
      <c r="B110" s="3"/>
      <c r="C110" s="179" t="str">
        <f>"Auto-calculated using "&amp;'For Reference 2026 FMR'!C10&amp;" FMRs or Actual Rents"</f>
        <v>Auto-calculated using Carbon County FMRs or Actual Rents</v>
      </c>
      <c r="D110" s="180"/>
      <c r="E110" s="78">
        <f>IF(I20="Actual/HUD Paid Rent",(E32*E71*12),(E32*'For Reference 2026 FMR'!D10*12))</f>
        <v>0</v>
      </c>
      <c r="F110" s="78">
        <f>IF(I20="Actual/HUD Paid Rent",(F32*F71*12),(F32*'For Reference 2026 FMR'!E10*12))</f>
        <v>0</v>
      </c>
      <c r="G110" s="78">
        <f>IF(I20="Actual/HUD Paid Rent",(G32*G71*12),(G32*'For Reference 2026 FMR'!F10*12))</f>
        <v>0</v>
      </c>
      <c r="H110" s="78">
        <f>IF(I20="Actual/HUD Paid Rent",(H32*H71*12),(H32*'For Reference 2026 FMR'!G10*12))</f>
        <v>0</v>
      </c>
      <c r="I110" s="78">
        <f>IF(I20="Actual/HUD Paid Rent",(I32*I71*12),(I32*'For Reference 2026 FMR'!H10*12))</f>
        <v>0</v>
      </c>
      <c r="J110" s="78">
        <f>IF(I20="Actual/HUD Paid Rent",(J32*J71*12),(J32*'For Reference 2026 FMR'!I10*12))</f>
        <v>0</v>
      </c>
      <c r="K110" s="79">
        <f t="shared" si="3"/>
        <v>0</v>
      </c>
      <c r="L110" s="4"/>
      <c r="O110" s="9"/>
      <c r="P110" s="9"/>
    </row>
    <row r="111" spans="2:16" ht="15" customHeight="1" x14ac:dyDescent="0.25">
      <c r="B111" s="3"/>
      <c r="C111" s="179" t="str">
        <f>"Auto-calculated using "&amp;'For Reference 2026 FMR'!C11&amp;" FMRs or Actual Rents"</f>
        <v>Auto-calculated using Centre County FMRs or Actual Rents</v>
      </c>
      <c r="D111" s="180"/>
      <c r="E111" s="78">
        <f>IF(I20="Actual/HUD Paid Rent",(E33*E72*12),(E33*'For Reference 2026 FMR'!D11*12))</f>
        <v>0</v>
      </c>
      <c r="F111" s="78">
        <f>IF(I20="Actual/HUD Paid Rent",(F33*F72*12),(F33*'For Reference 2026 FMR'!E11*12))</f>
        <v>0</v>
      </c>
      <c r="G111" s="78">
        <f>IF(I20="Actual/HUD Paid Rent",(G33*G72*12),(G33*'For Reference 2026 FMR'!F11*12))</f>
        <v>0</v>
      </c>
      <c r="H111" s="78">
        <f>IF(I20="Actual/HUD Paid Rent",(H33*H72*12),(H33*'For Reference 2026 FMR'!G11*12))</f>
        <v>0</v>
      </c>
      <c r="I111" s="78">
        <f>IF(I20="Actual/HUD Paid Rent",(I33*I72*12),(I33*'For Reference 2026 FMR'!H11*12))</f>
        <v>0</v>
      </c>
      <c r="J111" s="78">
        <f>IF(I20="Actual/HUD Paid Rent",(J33*J72*12),(J33*'For Reference 2026 FMR'!I11*12))</f>
        <v>0</v>
      </c>
      <c r="K111" s="79">
        <f t="shared" si="3"/>
        <v>0</v>
      </c>
      <c r="L111" s="4"/>
      <c r="O111" s="9"/>
      <c r="P111" s="9"/>
    </row>
    <row r="112" spans="2:16" ht="15" customHeight="1" x14ac:dyDescent="0.25">
      <c r="B112" s="3"/>
      <c r="C112" s="179" t="str">
        <f>"Auto-calculated using "&amp;'For Reference 2026 FMR'!C12&amp;" FMRs or Actual Rents"</f>
        <v>Auto-calculated using Clinton County FMRs or Actual Rents</v>
      </c>
      <c r="D112" s="180"/>
      <c r="E112" s="78">
        <f>IF(I20="Actual/HUD Paid Rent",(E34*E73*12),(E34*'For Reference 2026 FMR'!D12*12))</f>
        <v>0</v>
      </c>
      <c r="F112" s="78">
        <f>IF(I20="Actual/HUD Paid Rent",(F34*F73*12),(F34*'For Reference 2026 FMR'!E12*12))</f>
        <v>0</v>
      </c>
      <c r="G112" s="78">
        <f>IF(I20="Actual/HUD Paid Rent",(G34*G73*12),(G34*'For Reference 2026 FMR'!F12*12))</f>
        <v>0</v>
      </c>
      <c r="H112" s="78">
        <f>IF(I20="Actual/HUD Paid Rent",(H34*H73*12),(H34*'For Reference 2026 FMR'!G12*12))</f>
        <v>0</v>
      </c>
      <c r="I112" s="78">
        <f>IF(I20="Actual/HUD Paid Rent",(I34*I73*12),(I34*'For Reference 2026 FMR'!H12*12))</f>
        <v>0</v>
      </c>
      <c r="J112" s="78">
        <f>IF(I20="Actual/HUD Paid Rent",(J34*J73*12),(J34*'For Reference 2026 FMR'!I12*12))</f>
        <v>0</v>
      </c>
      <c r="K112" s="79">
        <f t="shared" si="3"/>
        <v>0</v>
      </c>
      <c r="L112" s="4"/>
      <c r="O112" s="9"/>
      <c r="P112" s="9"/>
    </row>
    <row r="113" spans="2:16" ht="15" customHeight="1" x14ac:dyDescent="0.25">
      <c r="B113" s="3"/>
      <c r="C113" s="179" t="str">
        <f>"Auto-calculated using "&amp;'For Reference 2026 FMR'!C13&amp;" FMRs or Actual Rents"</f>
        <v>Auto-calculated using Columbia County FMRs or Actual Rents</v>
      </c>
      <c r="D113" s="180"/>
      <c r="E113" s="78">
        <f>IF(I20="Actual/HUD Paid Rent",(E35*E74*12),(E35*'For Reference 2026 FMR'!D13*12))</f>
        <v>0</v>
      </c>
      <c r="F113" s="78">
        <f>IF(I20="Actual/HUD Paid Rent",(F35*F74*12),(F35*'For Reference 2026 FMR'!E13*12))</f>
        <v>0</v>
      </c>
      <c r="G113" s="78">
        <f>IF(I20="Actual/HUD Paid Rent",(G35*G74*12),(G35*'For Reference 2026 FMR'!F13*12))</f>
        <v>0</v>
      </c>
      <c r="H113" s="78">
        <f>IF(I20="Actual/HUD Paid Rent",(H35*H74*12),(H35*'For Reference 2026 FMR'!G13*12))</f>
        <v>0</v>
      </c>
      <c r="I113" s="78">
        <f>IF(I20="Actual/HUD Paid Rent",(I35*I74*12),(I35*'For Reference 2026 FMR'!H13*12))</f>
        <v>0</v>
      </c>
      <c r="J113" s="78">
        <f>IF(I20="Actual/HUD Paid Rent",(J35*J74*12),(J35*'For Reference 2026 FMR'!I13*12))</f>
        <v>0</v>
      </c>
      <c r="K113" s="79">
        <f t="shared" si="3"/>
        <v>0</v>
      </c>
      <c r="L113" s="4"/>
      <c r="O113" s="9"/>
      <c r="P113" s="9"/>
    </row>
    <row r="114" spans="2:16" ht="15" customHeight="1" x14ac:dyDescent="0.25">
      <c r="B114" s="3"/>
      <c r="C114" s="179" t="str">
        <f>"Auto-calculated using "&amp;'For Reference 2026 FMR'!C14&amp;" FMRs or Actual Rents"</f>
        <v>Auto-calculated using Cumberland County FMRs or Actual Rents</v>
      </c>
      <c r="D114" s="180"/>
      <c r="E114" s="78">
        <f>IF(I20="Actual/HUD Paid Rent",(E36*E75*12),(E36*'For Reference 2026 FMR'!D14*12))</f>
        <v>0</v>
      </c>
      <c r="F114" s="78">
        <f>IF(I20="Actual/HUD Paid Rent",(F36*F75*12),(F36*'For Reference 2026 FMR'!E14*12))</f>
        <v>0</v>
      </c>
      <c r="G114" s="78">
        <f>IF(I20="Actual/HUD Paid Rent",(G36*G75*12),(G36*'For Reference 2026 FMR'!F14*12))</f>
        <v>0</v>
      </c>
      <c r="H114" s="78">
        <f>IF(I20="Actual/HUD Paid Rent",(H36*H75*12),(H36*'For Reference 2026 FMR'!G14*12))</f>
        <v>0</v>
      </c>
      <c r="I114" s="78">
        <f>IF(I20="Actual/HUD Paid Rent",(I36*I75*12),(I36*'For Reference 2026 FMR'!H14*12))</f>
        <v>0</v>
      </c>
      <c r="J114" s="78">
        <f>IF(I20="Actual/HUD Paid Rent",(J36*J75*12),(J36*'For Reference 2026 FMR'!I14*12))</f>
        <v>0</v>
      </c>
      <c r="K114" s="79">
        <f t="shared" si="3"/>
        <v>0</v>
      </c>
      <c r="L114" s="4"/>
      <c r="O114" s="9"/>
      <c r="P114" s="9"/>
    </row>
    <row r="115" spans="2:16" ht="15" customHeight="1" x14ac:dyDescent="0.25">
      <c r="B115" s="3"/>
      <c r="C115" s="179" t="str">
        <f>"Auto-calculated using "&amp;'For Reference 2026 FMR'!C15&amp;" FMRs or Actual Rents"</f>
        <v>Auto-calculated using Franklin County FMRs or Actual Rents</v>
      </c>
      <c r="D115" s="180"/>
      <c r="E115" s="78">
        <f>IF(I20="Actual/HUD Paid Rent",(E37*E76*12),(E37*'For Reference 2026 FMR'!D15*12))</f>
        <v>0</v>
      </c>
      <c r="F115" s="78">
        <f>IF(I20="Actual/HUD Paid Rent",(F37*F76*12),(F37*'For Reference 2026 FMR'!E15*12))</f>
        <v>0</v>
      </c>
      <c r="G115" s="78">
        <f>IF(I20="Actual/HUD Paid Rent",(G37*G76*12),(G37*'For Reference 2026 FMR'!F15*12))</f>
        <v>0</v>
      </c>
      <c r="H115" s="78">
        <f>IF(I20="Actual/HUD Paid Rent",(H37*H76*12),(H37*'For Reference 2026 FMR'!G15*12))</f>
        <v>0</v>
      </c>
      <c r="I115" s="78">
        <f>IF(I20="Actual/HUD Paid Rent",(I37*I76*12),(I37*'For Reference 2026 FMR'!H15*12))</f>
        <v>0</v>
      </c>
      <c r="J115" s="78">
        <f>IF(I20="Actual/HUD Paid Rent",(J37*J76*12),(J37*'For Reference 2026 FMR'!I15*12))</f>
        <v>0</v>
      </c>
      <c r="K115" s="79">
        <f t="shared" si="3"/>
        <v>0</v>
      </c>
      <c r="L115" s="4"/>
      <c r="O115" s="9"/>
      <c r="P115" s="9"/>
    </row>
    <row r="116" spans="2:16" ht="15" customHeight="1" x14ac:dyDescent="0.25">
      <c r="B116" s="3"/>
      <c r="C116" s="179" t="str">
        <f>"Auto-calculated using "&amp;'For Reference 2026 FMR'!C16&amp;" FMRs or Actual Rents"</f>
        <v>Auto-calculated using Fulton County FMRs or Actual Rents</v>
      </c>
      <c r="D116" s="180"/>
      <c r="E116" s="78">
        <f>IF(I20="Actual/HUD Paid Rent",(E38*E77*12),(E38*'For Reference 2026 FMR'!D16*12))</f>
        <v>0</v>
      </c>
      <c r="F116" s="78">
        <f>IF(I20="Actual/HUD Paid Rent",(F38*F77*12),(F38*'For Reference 2026 FMR'!E16*12))</f>
        <v>0</v>
      </c>
      <c r="G116" s="78">
        <f>IF(I20="Actual/HUD Paid Rent",(G38*G77*12),(G38*'For Reference 2026 FMR'!F16*12))</f>
        <v>0</v>
      </c>
      <c r="H116" s="78">
        <f>IF(I20="Actual/HUD Paid Rent",(H38*H77*12),(H38*'For Reference 2026 FMR'!G16*12))</f>
        <v>0</v>
      </c>
      <c r="I116" s="78">
        <f>IF(I20="Actual/HUD Paid Rent",(I38*I77*12),(I38*'For Reference 2026 FMR'!H16*12))</f>
        <v>0</v>
      </c>
      <c r="J116" s="78">
        <f>IF(I20="Actual/HUD Paid Rent",(J38*J77*12),(J38*'For Reference 2026 FMR'!I16*12))</f>
        <v>0</v>
      </c>
      <c r="K116" s="79">
        <f t="shared" si="3"/>
        <v>0</v>
      </c>
      <c r="L116" s="4"/>
      <c r="O116" s="9"/>
      <c r="P116" s="9"/>
    </row>
    <row r="117" spans="2:16" ht="15" customHeight="1" x14ac:dyDescent="0.25">
      <c r="B117" s="3"/>
      <c r="C117" s="179" t="str">
        <f>"Auto-calculated using "&amp;'For Reference 2026 FMR'!C17&amp;" FMRs or Actual Rents"</f>
        <v>Auto-calculated using Huntingdon County FMRs or Actual Rents</v>
      </c>
      <c r="D117" s="180"/>
      <c r="E117" s="78">
        <f>IF(I20="Actual/HUD Paid Rent",(E39*E78*12),(E39*'For Reference 2026 FMR'!D17*12))</f>
        <v>0</v>
      </c>
      <c r="F117" s="78">
        <f>IF(I20="Actual/HUD Paid Rent",(F39*F78*12),(F39*'For Reference 2026 FMR'!E17*12))</f>
        <v>0</v>
      </c>
      <c r="G117" s="78">
        <f>IF(I20="Actual/HUD Paid Rent",(G39*G78*12),(G39*'For Reference 2026 FMR'!F17*12))</f>
        <v>0</v>
      </c>
      <c r="H117" s="78">
        <f>IF(I20="Actual/HUD Paid Rent",(H39*H78*12),(H39*'For Reference 2026 FMR'!G17*12))</f>
        <v>0</v>
      </c>
      <c r="I117" s="78">
        <f>IF(I20="Actual/HUD Paid Rent",(I39*I78*12),(I39*'For Reference 2026 FMR'!H17*12))</f>
        <v>0</v>
      </c>
      <c r="J117" s="78">
        <f>IF(I20="Actual/HUD Paid Rent",(J39*J78*12),(J39*'For Reference 2026 FMR'!I17*12))</f>
        <v>0</v>
      </c>
      <c r="K117" s="79">
        <f t="shared" si="3"/>
        <v>0</v>
      </c>
      <c r="L117" s="4"/>
      <c r="O117" s="9"/>
      <c r="P117" s="9"/>
    </row>
    <row r="118" spans="2:16" ht="15" customHeight="1" x14ac:dyDescent="0.25">
      <c r="B118" s="3"/>
      <c r="C118" s="179" t="str">
        <f>"Auto-calculated using "&amp;'For Reference 2026 FMR'!C18&amp;" FMRs or Actual Rents"</f>
        <v>Auto-calculated using Juniata County FMRs or Actual Rents</v>
      </c>
      <c r="D118" s="180"/>
      <c r="E118" s="78">
        <f>IF(I20="Actual/HUD Paid Rent",(E40*E79*12),(E40*'For Reference 2026 FMR'!D18*12))</f>
        <v>0</v>
      </c>
      <c r="F118" s="78">
        <f>IF(I20="Actual/HUD Paid Rent",(F40*F79*12),(F40*'For Reference 2026 FMR'!E18*12))</f>
        <v>0</v>
      </c>
      <c r="G118" s="78">
        <f>IF(I20="Actual/HUD Paid Rent",(G40*G79*12),(G40*'For Reference 2026 FMR'!F18*12))</f>
        <v>0</v>
      </c>
      <c r="H118" s="78">
        <f>IF(I20="Actual/HUD Paid Rent",(H40*H79*12),(H40*'For Reference 2026 FMR'!G18*12))</f>
        <v>0</v>
      </c>
      <c r="I118" s="78">
        <f>IF(I20="Actual/HUD Paid Rent",(I40*I79*12),(I40*'For Reference 2026 FMR'!H18*12))</f>
        <v>0</v>
      </c>
      <c r="J118" s="78">
        <f>IF(I20="Actual/HUD Paid Rent",(J40*J79*12),(J40*'For Reference 2026 FMR'!I18*12))</f>
        <v>0</v>
      </c>
      <c r="K118" s="79">
        <f t="shared" si="3"/>
        <v>0</v>
      </c>
      <c r="L118" s="4"/>
      <c r="O118" s="9"/>
      <c r="P118" s="9"/>
    </row>
    <row r="119" spans="2:16" ht="15" customHeight="1" x14ac:dyDescent="0.25">
      <c r="B119" s="3"/>
      <c r="C119" s="179" t="str">
        <f>"Auto-calculated using "&amp;'For Reference 2026 FMR'!C19&amp;" FMRs or Actual Rents"</f>
        <v>Auto-calculated using Lebanon County FMRs or Actual Rents</v>
      </c>
      <c r="D119" s="180"/>
      <c r="E119" s="78">
        <f>IF(I20="Actual/HUD Paid Rent",(E41*E80*12),(E41*'For Reference 2026 FMR'!D19*12))</f>
        <v>0</v>
      </c>
      <c r="F119" s="78">
        <f>IF(I20="Actual/HUD Paid Rent",(F41*F80*12),(F41*'For Reference 2026 FMR'!E19*12))</f>
        <v>0</v>
      </c>
      <c r="G119" s="78">
        <f>IF(I20="Actual/HUD Paid Rent",(G41*G80*12),(G41*'For Reference 2026 FMR'!F19*12))</f>
        <v>0</v>
      </c>
      <c r="H119" s="78">
        <f>IF(I20="Actual/HUD Paid Rent",(H41*H80*12),(H41*'For Reference 2026 FMR'!G19*12))</f>
        <v>0</v>
      </c>
      <c r="I119" s="78">
        <f>IF(I20="Actual/HUD Paid Rent",(I41*I80*12),(I41*'For Reference 2026 FMR'!H19*12))</f>
        <v>0</v>
      </c>
      <c r="J119" s="78">
        <f>IF(I20="Actual/HUD Paid Rent",(J41*J80*12),(J41*'For Reference 2026 FMR'!I19*12))</f>
        <v>0</v>
      </c>
      <c r="K119" s="79">
        <f t="shared" si="3"/>
        <v>0</v>
      </c>
      <c r="L119" s="4"/>
      <c r="O119" s="9"/>
      <c r="P119" s="9"/>
    </row>
    <row r="120" spans="2:16" ht="15" customHeight="1" x14ac:dyDescent="0.25">
      <c r="B120" s="3"/>
      <c r="C120" s="179" t="str">
        <f>"Auto-calculated using "&amp;'For Reference 2026 FMR'!C20&amp;" FMRs or Actual Rents"</f>
        <v>Auto-calculated using Lehigh County FMRs or Actual Rents</v>
      </c>
      <c r="D120" s="180"/>
      <c r="E120" s="78">
        <f>IF(I20="Actual/HUD Paid Rent",(E42*E81*12),(E42*'For Reference 2026 FMR'!D20*12))</f>
        <v>0</v>
      </c>
      <c r="F120" s="78">
        <f>IF(I20="Actual/HUD Paid Rent",(F42*F81*12),(F42*'For Reference 2026 FMR'!E20*12))</f>
        <v>0</v>
      </c>
      <c r="G120" s="78">
        <f>IF(I20="Actual/HUD Paid Rent",(G42*G81*12),(G42*'For Reference 2026 FMR'!F20*12))</f>
        <v>0</v>
      </c>
      <c r="H120" s="78">
        <f>IF(I20="Actual/HUD Paid Rent",(H42*H81*12),(H42*'For Reference 2026 FMR'!G20*12))</f>
        <v>0</v>
      </c>
      <c r="I120" s="78">
        <f>IF(I20="Actual/HUD Paid Rent",(I42*I81*12),(I42*'For Reference 2026 FMR'!H20*12))</f>
        <v>0</v>
      </c>
      <c r="J120" s="78">
        <f>IF(I20="Actual/HUD Paid Rent",(J42*J81*12),(J42*'For Reference 2026 FMR'!I20*12))</f>
        <v>0</v>
      </c>
      <c r="K120" s="79">
        <f t="shared" si="3"/>
        <v>0</v>
      </c>
      <c r="L120" s="4"/>
      <c r="O120" s="9"/>
      <c r="P120" s="9"/>
    </row>
    <row r="121" spans="2:16" ht="15" customHeight="1" x14ac:dyDescent="0.25">
      <c r="B121" s="3"/>
      <c r="C121" s="179" t="str">
        <f>"Auto-calculated using "&amp;'For Reference 2026 FMR'!C21&amp;" FMRs or Actual Rents"</f>
        <v>Auto-calculated using Lycoming County FMRs or Actual Rents</v>
      </c>
      <c r="D121" s="180"/>
      <c r="E121" s="78">
        <f>IF(I20="Actual/HUD Paid Rent",(E43*E82*12),(E43*'For Reference 2026 FMR'!D21*12))</f>
        <v>0</v>
      </c>
      <c r="F121" s="78">
        <f>IF(I20="Actual/HUD Paid Rent",(F43*F82*12),(F43*'For Reference 2026 FMR'!E21*12))</f>
        <v>0</v>
      </c>
      <c r="G121" s="78">
        <f>IF(I20="Actual/HUD Paid Rent",(G43*G82*12),(G43*'For Reference 2026 FMR'!F21*12))</f>
        <v>0</v>
      </c>
      <c r="H121" s="78">
        <f>IF(I20="Actual/HUD Paid Rent",(H43*H82*12),(H43*'For Reference 2026 FMR'!G21*12))</f>
        <v>0</v>
      </c>
      <c r="I121" s="78">
        <f>IF(I20="Actual/HUD Paid Rent",(I43*I82*12),(I43*'For Reference 2026 FMR'!H21*12))</f>
        <v>0</v>
      </c>
      <c r="J121" s="78">
        <f>IF(I20="Actual/HUD Paid Rent",(J43*J82*12),(J43*'For Reference 2026 FMR'!I21*12))</f>
        <v>0</v>
      </c>
      <c r="K121" s="79">
        <f t="shared" si="3"/>
        <v>0</v>
      </c>
      <c r="L121" s="4"/>
      <c r="O121" s="9"/>
      <c r="P121" s="9"/>
    </row>
    <row r="122" spans="2:16" ht="15" customHeight="1" x14ac:dyDescent="0.25">
      <c r="B122" s="3"/>
      <c r="C122" s="179" t="str">
        <f>"Auto-calculated using "&amp;'For Reference 2026 FMR'!C22&amp;" FMRs or Actual Rents"</f>
        <v>Auto-calculated using Mifflin County FMRs or Actual Rents</v>
      </c>
      <c r="D122" s="180"/>
      <c r="E122" s="78">
        <f>IF(I20="Actual/HUD Paid Rent",(E44*E83*12),(E44*'For Reference 2026 FMR'!D22*12))</f>
        <v>0</v>
      </c>
      <c r="F122" s="78">
        <f>IF(I20="Actual/HUD Paid Rent",(F44*F83*12),(F44*'For Reference 2026 FMR'!E22*12))</f>
        <v>0</v>
      </c>
      <c r="G122" s="78">
        <f>IF(I20="Actual/HUD Paid Rent",(G44*G83*12),(G44*'For Reference 2026 FMR'!F22*12))</f>
        <v>0</v>
      </c>
      <c r="H122" s="78">
        <f>IF(I20="Actual/HUD Paid Rent",(H44*H83*12),(H44*'For Reference 2026 FMR'!G22*12))</f>
        <v>0</v>
      </c>
      <c r="I122" s="78">
        <f>IF(I20="Actual/HUD Paid Rent",(I44*I83*12),(I44*'For Reference 2026 FMR'!H22*12))</f>
        <v>0</v>
      </c>
      <c r="J122" s="78">
        <f>IF(I20="Actual/HUD Paid Rent",(J44*J83*12),(J44*'For Reference 2026 FMR'!I22*12))</f>
        <v>0</v>
      </c>
      <c r="K122" s="79">
        <f t="shared" si="3"/>
        <v>0</v>
      </c>
      <c r="L122" s="4"/>
      <c r="O122" s="9"/>
      <c r="P122" s="9"/>
    </row>
    <row r="123" spans="2:16" ht="15" customHeight="1" x14ac:dyDescent="0.25">
      <c r="B123" s="3"/>
      <c r="C123" s="179" t="str">
        <f>"Auto-calculated using "&amp;'For Reference 2026 FMR'!C23&amp;" FMRs or Actual Rents"</f>
        <v>Auto-calculated using Monroe County FMRs or Actual Rents</v>
      </c>
      <c r="D123" s="180"/>
      <c r="E123" s="78">
        <f>IF(I20="Actual/HUD Paid Rent",(E45*E84*12),(E45*'For Reference 2026 FMR'!D23*12))</f>
        <v>0</v>
      </c>
      <c r="F123" s="78">
        <f>IF(I20="Actual/HUD Paid Rent",(F45*F84*12),(F45*'For Reference 2026 FMR'!E23*12))</f>
        <v>0</v>
      </c>
      <c r="G123" s="78">
        <f>IF(I20="Actual/HUD Paid Rent",(G45*G84*12),(G45*'For Reference 2026 FMR'!F23*12))</f>
        <v>0</v>
      </c>
      <c r="H123" s="78">
        <f>IF(I20="Actual/HUD Paid Rent",(H45*H84*12),(H45*'For Reference 2026 FMR'!G23*12))</f>
        <v>0</v>
      </c>
      <c r="I123" s="78">
        <f>IF(I20="Actual/HUD Paid Rent",(I45*I84*12),(I45*'For Reference 2026 FMR'!H23*12))</f>
        <v>0</v>
      </c>
      <c r="J123" s="78">
        <f>IF(I20="Actual/HUD Paid Rent",(J45*J84*12),(J45*'For Reference 2026 FMR'!I23*12))</f>
        <v>0</v>
      </c>
      <c r="K123" s="79">
        <f t="shared" si="3"/>
        <v>0</v>
      </c>
      <c r="L123" s="4"/>
      <c r="O123" s="9"/>
      <c r="P123" s="9"/>
    </row>
    <row r="124" spans="2:16" ht="15" customHeight="1" x14ac:dyDescent="0.25">
      <c r="B124" s="3"/>
      <c r="C124" s="179" t="str">
        <f>"Auto-calculated using "&amp;'For Reference 2026 FMR'!C24&amp;" FMRs or Actual Rents"</f>
        <v>Auto-calculated using Montour County FMRs or Actual Rents</v>
      </c>
      <c r="D124" s="180"/>
      <c r="E124" s="78">
        <f>IF(I20="Actual/HUD Paid Rent",(E46*E85*12),(E46*'For Reference 2026 FMR'!D24*12))</f>
        <v>0</v>
      </c>
      <c r="F124" s="78">
        <f>IF(I20="Actual/HUD Paid Rent",(F46*F85*12),(F46*'For Reference 2026 FMR'!E24*12))</f>
        <v>0</v>
      </c>
      <c r="G124" s="78">
        <f>IF(I20="Actual/HUD Paid Rent",(G46*G85*12),(G46*'For Reference 2026 FMR'!F24*12))</f>
        <v>0</v>
      </c>
      <c r="H124" s="78">
        <f>IF(I20="Actual/HUD Paid Rent",(H46*H85*12),(H46*'For Reference 2026 FMR'!G24*12))</f>
        <v>0</v>
      </c>
      <c r="I124" s="78">
        <f>IF(I20="Actual/HUD Paid Rent",(I46*I85*12),(I46*'For Reference 2026 FMR'!H24*12))</f>
        <v>0</v>
      </c>
      <c r="J124" s="78">
        <f>IF(I20="Actual/HUD Paid Rent",(J46*J85*12),(J46*'For Reference 2026 FMR'!I24*12))</f>
        <v>0</v>
      </c>
      <c r="K124" s="79">
        <f t="shared" si="3"/>
        <v>0</v>
      </c>
      <c r="L124" s="4"/>
      <c r="O124" s="9"/>
      <c r="P124" s="9"/>
    </row>
    <row r="125" spans="2:16" ht="15" customHeight="1" x14ac:dyDescent="0.25">
      <c r="B125" s="3"/>
      <c r="C125" s="179" t="str">
        <f>"Auto-calculated using "&amp;'For Reference 2026 FMR'!C25&amp;" FMRs or Actual Rents"</f>
        <v>Auto-calculated using Northampton County FMRs or Actual Rents</v>
      </c>
      <c r="D125" s="180"/>
      <c r="E125" s="78">
        <f>IF(I20="Actual/HUD Paid Rent",(E47*E86*12),(E47*'For Reference 2026 FMR'!D25*12))</f>
        <v>0</v>
      </c>
      <c r="F125" s="78">
        <f>IF(I20="Actual/HUD Paid Rent",(F47*F86*12),(F47*'For Reference 2026 FMR'!E25*12))</f>
        <v>0</v>
      </c>
      <c r="G125" s="78">
        <f>IF(I20="Actual/HUD Paid Rent",(G47*G86*12),(G47*'For Reference 2026 FMR'!F25*12))</f>
        <v>0</v>
      </c>
      <c r="H125" s="78">
        <f>IF(I20="Actual/HUD Paid Rent",(H47*H86*12),(H47*'For Reference 2026 FMR'!G25*12))</f>
        <v>0</v>
      </c>
      <c r="I125" s="78">
        <f>IF(I20="Actual/HUD Paid Rent",(I47*I86*12),(I47*'For Reference 2026 FMR'!H25*12))</f>
        <v>0</v>
      </c>
      <c r="J125" s="78">
        <f>IF(I20="Actual/HUD Paid Rent",(J47*J86*12),(J47*'For Reference 2026 FMR'!I25*12))</f>
        <v>0</v>
      </c>
      <c r="K125" s="79">
        <f t="shared" si="3"/>
        <v>0</v>
      </c>
      <c r="L125" s="4"/>
      <c r="O125" s="9"/>
      <c r="P125" s="9"/>
    </row>
    <row r="126" spans="2:16" ht="15" customHeight="1" x14ac:dyDescent="0.25">
      <c r="B126" s="3"/>
      <c r="C126" s="179" t="str">
        <f>"Auto-calculated using "&amp;'For Reference 2026 FMR'!C26&amp;" FMRs or Actual Rents"</f>
        <v>Auto-calculated using Northumberland County FMRs or Actual Rents</v>
      </c>
      <c r="D126" s="180"/>
      <c r="E126" s="78">
        <f>IF(I20="Actual/HUD Paid Rent",(E48*E87*12),(E48*'For Reference 2026 FMR'!D26*12))</f>
        <v>0</v>
      </c>
      <c r="F126" s="78">
        <f>IF(I20="Actual/HUD Paid Rent",(F48*F87*12),(F48*'For Reference 2026 FMR'!E26*12))</f>
        <v>0</v>
      </c>
      <c r="G126" s="78">
        <f>IF(I20="Actual/HUD Paid Rent",(G48*G87*12),(G48*'For Reference 2026 FMR'!F26*12))</f>
        <v>0</v>
      </c>
      <c r="H126" s="78">
        <f>IF(I20="Actual/HUD Paid Rent",(H48*H87*12),(H48*'For Reference 2026 FMR'!G26*12))</f>
        <v>0</v>
      </c>
      <c r="I126" s="78">
        <f>IF(I20="Actual/HUD Paid Rent",(I48*I87*12),(I48*'For Reference 2026 FMR'!H26*12))</f>
        <v>0</v>
      </c>
      <c r="J126" s="78">
        <f>IF(I20="Actual/HUD Paid Rent",(J48*J87*12),(J48*'For Reference 2026 FMR'!I26*12))</f>
        <v>0</v>
      </c>
      <c r="K126" s="79">
        <f t="shared" si="3"/>
        <v>0</v>
      </c>
      <c r="L126" s="4"/>
      <c r="O126" s="9"/>
      <c r="P126" s="9"/>
    </row>
    <row r="127" spans="2:16" ht="15" customHeight="1" x14ac:dyDescent="0.25">
      <c r="B127" s="3"/>
      <c r="C127" s="179" t="str">
        <f>"Auto-calculated using "&amp;'For Reference 2026 FMR'!C27&amp;" FMRs or Actual Rents"</f>
        <v>Auto-calculated using Perry County FMRs or Actual Rents</v>
      </c>
      <c r="D127" s="180"/>
      <c r="E127" s="78">
        <f>IF(I20="Actual/HUD Paid Rent",(E49*E88*12),(E49*'For Reference 2026 FMR'!D27*12))</f>
        <v>0</v>
      </c>
      <c r="F127" s="78">
        <f>IF(I20="Actual/HUD Paid Rent",(F49*F88*12),(F49*'For Reference 2026 FMR'!E27*12))</f>
        <v>0</v>
      </c>
      <c r="G127" s="78">
        <f>IF(I20="Actual/HUD Paid Rent",(G49*G88*12),(G49*'For Reference 2026 FMR'!F27*12))</f>
        <v>0</v>
      </c>
      <c r="H127" s="78">
        <f>IF(I20="Actual/HUD Paid Rent",(H49*H88*12),(H49*'For Reference 2026 FMR'!G27*12))</f>
        <v>0</v>
      </c>
      <c r="I127" s="78">
        <f>IF(I20="Actual/HUD Paid Rent",(I49*I88*12),(I49*'For Reference 2026 FMR'!H27*12))</f>
        <v>0</v>
      </c>
      <c r="J127" s="78">
        <f>IF(I20="Actual/HUD Paid Rent",(J49*J88*12),(J49*'For Reference 2026 FMR'!I27*12))</f>
        <v>0</v>
      </c>
      <c r="K127" s="79">
        <f t="shared" si="3"/>
        <v>0</v>
      </c>
      <c r="L127" s="4"/>
      <c r="O127" s="9"/>
      <c r="P127" s="9"/>
    </row>
    <row r="128" spans="2:16" ht="15" customHeight="1" x14ac:dyDescent="0.25">
      <c r="B128" s="3"/>
      <c r="C128" s="179" t="str">
        <f>"Auto-calculated using "&amp;'For Reference 2026 FMR'!C28&amp;" FMRs or Actual Rents"</f>
        <v>Auto-calculated using Pike County FMRs or Actual Rents</v>
      </c>
      <c r="D128" s="180"/>
      <c r="E128" s="78">
        <f>IF(I20="Actual/HUD Paid Rent",(E50*E89*12),(E50*'For Reference 2026 FMR'!D28*12))</f>
        <v>0</v>
      </c>
      <c r="F128" s="78">
        <f>IF(I20="Actual/HUD Paid Rent",(F50*F89*12),(F50*'For Reference 2026 FMR'!E28*12))</f>
        <v>0</v>
      </c>
      <c r="G128" s="78">
        <f>IF(I20="Actual/HUD Paid Rent",(G50*G89*12),(G50*'For Reference 2026 FMR'!F28*12))</f>
        <v>0</v>
      </c>
      <c r="H128" s="78">
        <f>IF(I20="Actual/HUD Paid Rent",(H50*H89*12),(H50*'For Reference 2026 FMR'!G28*12))</f>
        <v>0</v>
      </c>
      <c r="I128" s="78">
        <f>IF(I20="Actual/HUD Paid Rent",(I50*I89*12),(I50*'For Reference 2026 FMR'!H28*12))</f>
        <v>0</v>
      </c>
      <c r="J128" s="78">
        <f>IF(I20="Actual/HUD Paid Rent",(J50*J89*12),(J50*'For Reference 2026 FMR'!I28*12))</f>
        <v>0</v>
      </c>
      <c r="K128" s="79">
        <f t="shared" si="3"/>
        <v>0</v>
      </c>
      <c r="L128" s="4"/>
      <c r="O128" s="9"/>
      <c r="P128" s="9"/>
    </row>
    <row r="129" spans="2:16" ht="15" customHeight="1" x14ac:dyDescent="0.25">
      <c r="B129" s="3"/>
      <c r="C129" s="179" t="str">
        <f>"Auto-calculated using "&amp;'For Reference 2026 FMR'!C29&amp;" FMRs or Actual Rents"</f>
        <v>Auto-calculated using Schuylkill County FMRs or Actual Rents</v>
      </c>
      <c r="D129" s="180"/>
      <c r="E129" s="78">
        <f>IF(I20="Actual/HUD Paid Rent",(E51*E90*12),(E51*'For Reference 2026 FMR'!D29*12))</f>
        <v>0</v>
      </c>
      <c r="F129" s="78">
        <f>IF(I20="Actual/HUD Paid Rent",(F51*F90*12),(F51*'For Reference 2026 FMR'!E29*12))</f>
        <v>0</v>
      </c>
      <c r="G129" s="78">
        <f>IF(I20="Actual/HUD Paid Rent",(G51*G90*12),(G51*'For Reference 2026 FMR'!F29*12))</f>
        <v>0</v>
      </c>
      <c r="H129" s="78">
        <f>IF(I20="Actual/HUD Paid Rent",(H51*H90*12),(H51*'For Reference 2026 FMR'!G29*12))</f>
        <v>0</v>
      </c>
      <c r="I129" s="78">
        <f>IF(I20="Actual/HUD Paid Rent",(I51*I90*12),(I51*'For Reference 2026 FMR'!H29*12))</f>
        <v>0</v>
      </c>
      <c r="J129" s="78">
        <f>IF(I20="Actual/HUD Paid Rent",(J51*J90*12),(J51*'For Reference 2026 FMR'!I29*12))</f>
        <v>0</v>
      </c>
      <c r="K129" s="79">
        <f t="shared" si="3"/>
        <v>0</v>
      </c>
      <c r="L129" s="4"/>
      <c r="O129" s="9"/>
      <c r="P129" s="9"/>
    </row>
    <row r="130" spans="2:16" ht="15" customHeight="1" x14ac:dyDescent="0.25">
      <c r="B130" s="3"/>
      <c r="C130" s="179" t="str">
        <f>"Auto-calculated using "&amp;'For Reference 2026 FMR'!C30&amp;" FMRs or Actual Rents"</f>
        <v>Auto-calculated using Snyder County FMRs or Actual Rents</v>
      </c>
      <c r="D130" s="180"/>
      <c r="E130" s="78">
        <f>IF(I20="Actual/HUD Paid Rent",(E52*E91*12),(E52*'For Reference 2026 FMR'!D30*12))</f>
        <v>0</v>
      </c>
      <c r="F130" s="78">
        <f>IF(I20="Actual/HUD Paid Rent",(F52*F91*12),(F52*'For Reference 2026 FMR'!E30*12))</f>
        <v>0</v>
      </c>
      <c r="G130" s="78">
        <f>IF(I20="Actual/HUD Paid Rent",(G52*G91*12),(G52*'For Reference 2026 FMR'!F30*12))</f>
        <v>0</v>
      </c>
      <c r="H130" s="78">
        <f>IF(I20="Actual/HUD Paid Rent",(H52*H91*12),(H52*'For Reference 2026 FMR'!G30*12))</f>
        <v>0</v>
      </c>
      <c r="I130" s="78">
        <f>IF(I20="Actual/HUD Paid Rent",(I52*I91*12),(I52*'For Reference 2026 FMR'!H30*12))</f>
        <v>0</v>
      </c>
      <c r="J130" s="78">
        <f>IF(I20="Actual/HUD Paid Rent",(J52*J91*12),(J52*'For Reference 2026 FMR'!I30*12))</f>
        <v>0</v>
      </c>
      <c r="K130" s="79">
        <f t="shared" si="3"/>
        <v>0</v>
      </c>
      <c r="L130" s="4"/>
      <c r="O130" s="9"/>
      <c r="P130" s="9"/>
    </row>
    <row r="131" spans="2:16" ht="15" customHeight="1" x14ac:dyDescent="0.25">
      <c r="B131" s="3"/>
      <c r="C131" s="179" t="str">
        <f>"Auto-calculated using "&amp;'For Reference 2026 FMR'!C31&amp;" FMRs or Actual Rents"</f>
        <v>Auto-calculated using Somerset County FMRs or Actual Rents</v>
      </c>
      <c r="D131" s="180"/>
      <c r="E131" s="78">
        <f>IF(I20="Actual/HUD Paid Rent",(E53*E92*12),(E53*'For Reference 2026 FMR'!D31*12))</f>
        <v>0</v>
      </c>
      <c r="F131" s="78">
        <f>IF(I20="Actual/HUD Paid Rent",(F53*F92*12),(F53*'For Reference 2026 FMR'!E31*12))</f>
        <v>0</v>
      </c>
      <c r="G131" s="78">
        <f>IF(I20="Actual/HUD Paid Rent",(G53*G92*12),(G53*'For Reference 2026 FMR'!F31*12))</f>
        <v>0</v>
      </c>
      <c r="H131" s="78">
        <f>IF(I20="Actual/HUD Paid Rent",(H53*H92*12),(H53*'For Reference 2026 FMR'!G31*12))</f>
        <v>0</v>
      </c>
      <c r="I131" s="78">
        <f>IF(I20="Actual/HUD Paid Rent",(I53*I92*12),(I53*'For Reference 2026 FMR'!H31*12))</f>
        <v>0</v>
      </c>
      <c r="J131" s="78">
        <f>IF(I20="Actual/HUD Paid Rent",(J53*J92*12),(J53*'For Reference 2026 FMR'!I31*12))</f>
        <v>0</v>
      </c>
      <c r="K131" s="79">
        <f t="shared" si="3"/>
        <v>0</v>
      </c>
      <c r="L131" s="4"/>
      <c r="O131" s="9"/>
      <c r="P131" s="9"/>
    </row>
    <row r="132" spans="2:16" ht="15" customHeight="1" x14ac:dyDescent="0.25">
      <c r="B132" s="3"/>
      <c r="C132" s="179" t="str">
        <f>"Auto-calculated using "&amp;'For Reference 2026 FMR'!C32&amp;" FMRs or Actual Rents"</f>
        <v>Auto-calculated using Sullivan County FMRs or Actual Rents</v>
      </c>
      <c r="D132" s="180"/>
      <c r="E132" s="78">
        <f>IF(I20="Actual/HUD Paid Rent",(E54*E93*12),(E54*'For Reference 2026 FMR'!D32*12))</f>
        <v>0</v>
      </c>
      <c r="F132" s="78">
        <f>IF(I20="Actual/HUD Paid Rent",(F54*F93*12),(F54*'For Reference 2026 FMR'!E32*12))</f>
        <v>0</v>
      </c>
      <c r="G132" s="78">
        <f>IF(I20="Actual/HUD Paid Rent",(G54*G93*12),(G54*'For Reference 2026 FMR'!F32*12))</f>
        <v>0</v>
      </c>
      <c r="H132" s="78">
        <f>IF(I20="Actual/HUD Paid Rent",(H54*H93*12),(H54*'For Reference 2026 FMR'!G32*12))</f>
        <v>0</v>
      </c>
      <c r="I132" s="78">
        <f>IF(I20="Actual/HUD Paid Rent",(I54*I93*12),(I54*'For Reference 2026 FMR'!H32*12))</f>
        <v>0</v>
      </c>
      <c r="J132" s="78">
        <f>IF(I20="Actual/HUD Paid Rent",(J54*J93*12),(J54*'For Reference 2026 FMR'!I32*12))</f>
        <v>0</v>
      </c>
      <c r="K132" s="79">
        <f t="shared" si="3"/>
        <v>0</v>
      </c>
      <c r="L132" s="4"/>
      <c r="O132" s="9"/>
      <c r="P132" s="9"/>
    </row>
    <row r="133" spans="2:16" ht="15" customHeight="1" x14ac:dyDescent="0.25">
      <c r="B133" s="3"/>
      <c r="C133" s="179" t="str">
        <f>"Auto-calculated using "&amp;'For Reference 2026 FMR'!C33&amp;" FMRs or Actual Rents"</f>
        <v>Auto-calculated using Susquehanna County FMRs or Actual Rents</v>
      </c>
      <c r="D133" s="180"/>
      <c r="E133" s="78">
        <f>IF(I20="Actual/HUD Paid Rent",(E55*E94*12),(E55*'For Reference 2026 FMR'!D33*12))</f>
        <v>0</v>
      </c>
      <c r="F133" s="78">
        <f>IF(I20="Actual/HUD Paid Rent",(F55*F94*12),(F55*'For Reference 2026 FMR'!E33*12))</f>
        <v>0</v>
      </c>
      <c r="G133" s="78">
        <f>IF(I20="Actual/HUD Paid Rent",(G55*G94*12),(G55*'For Reference 2026 FMR'!F33*12))</f>
        <v>0</v>
      </c>
      <c r="H133" s="78">
        <f>IF(I20="Actual/HUD Paid Rent",(H55*H94*12),(H55*'For Reference 2026 FMR'!G33*12))</f>
        <v>0</v>
      </c>
      <c r="I133" s="78">
        <f>IF(I20="Actual/HUD Paid Rent",(I55*I94*12),(I55*'For Reference 2026 FMR'!H33*12))</f>
        <v>0</v>
      </c>
      <c r="J133" s="78">
        <f>IF(I20="Actual/HUD Paid Rent",(J55*J94*12),(J55*'For Reference 2026 FMR'!I33*12))</f>
        <v>0</v>
      </c>
      <c r="K133" s="79">
        <f t="shared" si="3"/>
        <v>0</v>
      </c>
      <c r="L133" s="4"/>
      <c r="O133" s="9"/>
      <c r="P133" s="9"/>
    </row>
    <row r="134" spans="2:16" ht="15" customHeight="1" x14ac:dyDescent="0.25">
      <c r="B134" s="3"/>
      <c r="C134" s="179" t="str">
        <f>"Auto-calculated using "&amp;'For Reference 2026 FMR'!C34&amp;" FMRs or Actual Rents"</f>
        <v>Auto-calculated using Tioga County FMRs or Actual Rents</v>
      </c>
      <c r="D134" s="180"/>
      <c r="E134" s="78">
        <f>IF(I20="Actual/HUD Paid Rent",(E56*E95*12),(E56*'For Reference 2026 FMR'!D34*12))</f>
        <v>0</v>
      </c>
      <c r="F134" s="78">
        <f>IF(I20="Actual/HUD Paid Rent",(F56*F95*12),(F56*'For Reference 2026 FMR'!E34*12))</f>
        <v>0</v>
      </c>
      <c r="G134" s="78">
        <f>IF(I20="Actual/HUD Paid Rent",(G56*G95*12),(G56*'For Reference 2026 FMR'!F34*12))</f>
        <v>0</v>
      </c>
      <c r="H134" s="78">
        <f>IF(I20="Actual/HUD Paid Rent",(H56*H95*12),(H56*'For Reference 2026 FMR'!G34*12))</f>
        <v>0</v>
      </c>
      <c r="I134" s="78">
        <f>IF(I20="Actual/HUD Paid Rent",(I56*I95*12),(I56*'For Reference 2026 FMR'!H34*12))</f>
        <v>0</v>
      </c>
      <c r="J134" s="78">
        <f>IF(I20="Actual/HUD Paid Rent",(J56*J95*12),(J56*'For Reference 2026 FMR'!I34*12))</f>
        <v>0</v>
      </c>
      <c r="K134" s="79">
        <f t="shared" si="3"/>
        <v>0</v>
      </c>
      <c r="L134" s="4"/>
      <c r="O134" s="9"/>
      <c r="P134" s="9"/>
    </row>
    <row r="135" spans="2:16" ht="15" customHeight="1" x14ac:dyDescent="0.25">
      <c r="B135" s="3"/>
      <c r="C135" s="179" t="str">
        <f>"Auto-calculated using "&amp;'For Reference 2026 FMR'!C35&amp;" FMRs or Actual Rents"</f>
        <v>Auto-calculated using Union County FMRs or Actual Rents</v>
      </c>
      <c r="D135" s="180"/>
      <c r="E135" s="78">
        <f>IF(I20="Actual/HUD Paid Rent",(E57*E96*12),(E57*'For Reference 2026 FMR'!D35*12))</f>
        <v>0</v>
      </c>
      <c r="F135" s="78">
        <f>IF(I20="Actual/HUD Paid Rent",(F57*F96*12),(F57*'For Reference 2026 FMR'!E35*12))</f>
        <v>0</v>
      </c>
      <c r="G135" s="78">
        <f>IF(I20="Actual/HUD Paid Rent",(G57*G96*12),(G57*'For Reference 2026 FMR'!F35*12))</f>
        <v>0</v>
      </c>
      <c r="H135" s="78">
        <f>IF(I20="Actual/HUD Paid Rent",(H57*H96*12),(H57*'For Reference 2026 FMR'!G35*12))</f>
        <v>0</v>
      </c>
      <c r="I135" s="78">
        <f>IF(I20="Actual/HUD Paid Rent",(I57*I96*12),(I57*'For Reference 2026 FMR'!H35*12))</f>
        <v>0</v>
      </c>
      <c r="J135" s="78">
        <f>IF(I20="Actual/HUD Paid Rent",(J57*J96*12),(J57*'For Reference 2026 FMR'!I35*12))</f>
        <v>0</v>
      </c>
      <c r="K135" s="79">
        <f t="shared" si="3"/>
        <v>0</v>
      </c>
      <c r="L135" s="4"/>
      <c r="O135" s="9"/>
      <c r="P135" s="9"/>
    </row>
    <row r="136" spans="2:16" ht="15" customHeight="1" x14ac:dyDescent="0.25">
      <c r="B136" s="3"/>
      <c r="C136" s="179" t="str">
        <f>"Auto-calculated using "&amp;'For Reference 2026 FMR'!C36&amp;" FMRs or Actual Rents"</f>
        <v>Auto-calculated using Wayne County FMRs or Actual Rents</v>
      </c>
      <c r="D136" s="180"/>
      <c r="E136" s="78">
        <f>IF(I20="Actual/HUD Paid Rent",(E58*E97*12),(E58*'For Reference 2026 FMR'!D36*12))</f>
        <v>0</v>
      </c>
      <c r="F136" s="78">
        <f>IF(I20="Actual/HUD Paid Rent",(F58*F97*12),(F58*'For Reference 2026 FMR'!E36*12))</f>
        <v>0</v>
      </c>
      <c r="G136" s="78">
        <f>IF(I20="Actual/HUD Paid Rent",(G58*G97*12),(G58*'For Reference 2026 FMR'!F36*12))</f>
        <v>0</v>
      </c>
      <c r="H136" s="78">
        <f>IF(I20="Actual/HUD Paid Rent",(H58*H97*12),(H58*'For Reference 2026 FMR'!G36*12))</f>
        <v>0</v>
      </c>
      <c r="I136" s="78">
        <f>IF(I20="Actual/HUD Paid Rent",(I58*I97*12),(I58*'For Reference 2026 FMR'!H36*12))</f>
        <v>0</v>
      </c>
      <c r="J136" s="78">
        <f>IF(I20="Actual/HUD Paid Rent",(J58*J97*12),(J58*'For Reference 2026 FMR'!I36*12))</f>
        <v>0</v>
      </c>
      <c r="K136" s="79">
        <f t="shared" si="3"/>
        <v>0</v>
      </c>
      <c r="L136" s="4"/>
      <c r="O136" s="9"/>
      <c r="P136" s="9"/>
    </row>
    <row r="137" spans="2:16" ht="15" customHeight="1" x14ac:dyDescent="0.25">
      <c r="B137" s="3"/>
      <c r="C137" s="179" t="str">
        <f>"Auto-calculated using "&amp;'For Reference 2026 FMR'!C37&amp;" FMRs or Actual Rents"</f>
        <v>Auto-calculated using Wyoming County FMRs or Actual Rents</v>
      </c>
      <c r="D137" s="180"/>
      <c r="E137" s="78">
        <f>IF(I20="Actual/HUD Paid Rent",(E59*E98*12),(E59*'For Reference 2026 FMR'!D37*12))</f>
        <v>0</v>
      </c>
      <c r="F137" s="78">
        <f>IF(I20="Actual/HUD Paid Rent",(F59*F98*12),(F59*'For Reference 2026 FMR'!E37*12))</f>
        <v>0</v>
      </c>
      <c r="G137" s="78">
        <f>IF(I20="Actual/HUD Paid Rent",(G59*G98*12),(G59*'For Reference 2026 FMR'!F37*12))</f>
        <v>0</v>
      </c>
      <c r="H137" s="78">
        <f>IF(I20="Actual/HUD Paid Rent",(H59*H98*12),(H59*'For Reference 2026 FMR'!G37*12))</f>
        <v>0</v>
      </c>
      <c r="I137" s="78">
        <f>IF(I20="Actual/HUD Paid Rent",(I59*I98*12),(I59*'For Reference 2026 FMR'!H37*12))</f>
        <v>0</v>
      </c>
      <c r="J137" s="78">
        <f>IF(I20="Actual/HUD Paid Rent",(J59*J98*12),(J59*'For Reference 2026 FMR'!I37*12))</f>
        <v>0</v>
      </c>
      <c r="K137" s="79">
        <f t="shared" si="3"/>
        <v>0</v>
      </c>
      <c r="L137" s="4"/>
      <c r="O137" s="9"/>
      <c r="P137" s="9"/>
    </row>
    <row r="138" spans="2:16" ht="8.25" customHeight="1" thickBot="1" x14ac:dyDescent="0.3">
      <c r="B138" s="6"/>
      <c r="C138" s="37"/>
      <c r="D138" s="37"/>
      <c r="E138" s="37"/>
      <c r="F138" s="37"/>
      <c r="G138" s="37"/>
      <c r="H138" s="37"/>
      <c r="I138" s="37"/>
      <c r="J138" s="37"/>
      <c r="K138" s="37"/>
      <c r="L138" s="7"/>
    </row>
    <row r="139" spans="2:16" ht="9" customHeight="1" x14ac:dyDescent="0.25"/>
    <row r="140" spans="2:16" s="5" customFormat="1" x14ac:dyDescent="0.25"/>
    <row r="141" spans="2:16" s="5" customFormat="1" x14ac:dyDescent="0.25"/>
    <row r="142" spans="2:16" s="5" customFormat="1" x14ac:dyDescent="0.25"/>
    <row r="143" spans="2:16" s="5" customFormat="1" x14ac:dyDescent="0.25"/>
    <row r="144" spans="2:16"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sheetData>
  <sheetProtection algorithmName="SHA-512" hashValue="ocbjva2XQbJHBMFb5KQhKgly8A9onS+azeshW2qQs4g+h7Gr+hTRho/RcdbLSVJ6/LppouFC2ViIONMPPaum5g==" saltValue="xAMEjXyHOt9UmWwXYglu7A==" spinCount="100000" sheet="1" formatRows="0" selectLockedCells="1"/>
  <mergeCells count="126">
    <mergeCell ref="C134:D134"/>
    <mergeCell ref="C135:D135"/>
    <mergeCell ref="C136:D136"/>
    <mergeCell ref="C137:D137"/>
    <mergeCell ref="C128:D128"/>
    <mergeCell ref="C129:D129"/>
    <mergeCell ref="C130:D130"/>
    <mergeCell ref="C132:D132"/>
    <mergeCell ref="C133:D133"/>
    <mergeCell ref="C131:D131"/>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94:D94"/>
    <mergeCell ref="C95:D95"/>
    <mergeCell ref="C96:D96"/>
    <mergeCell ref="C106:D106"/>
    <mergeCell ref="C107:D107"/>
    <mergeCell ref="C89:D89"/>
    <mergeCell ref="C90:D90"/>
    <mergeCell ref="C91:D91"/>
    <mergeCell ref="C92:D92"/>
    <mergeCell ref="C93:D93"/>
    <mergeCell ref="C100:K100"/>
    <mergeCell ref="C101:K101"/>
    <mergeCell ref="C105:D105"/>
    <mergeCell ref="C98:D98"/>
    <mergeCell ref="C97:D97"/>
    <mergeCell ref="C84:D84"/>
    <mergeCell ref="C85:D85"/>
    <mergeCell ref="C86:D86"/>
    <mergeCell ref="C87:D87"/>
    <mergeCell ref="C88:D88"/>
    <mergeCell ref="C79:D79"/>
    <mergeCell ref="C80:D80"/>
    <mergeCell ref="C81:D81"/>
    <mergeCell ref="C82:D82"/>
    <mergeCell ref="C83:D83"/>
    <mergeCell ref="C38:D38"/>
    <mergeCell ref="C39:D39"/>
    <mergeCell ref="C40:D40"/>
    <mergeCell ref="C41:D41"/>
    <mergeCell ref="C74:D74"/>
    <mergeCell ref="C75:D75"/>
    <mergeCell ref="C76:D76"/>
    <mergeCell ref="C77:D77"/>
    <mergeCell ref="C78:D78"/>
    <mergeCell ref="C55:D55"/>
    <mergeCell ref="C56:D56"/>
    <mergeCell ref="C67:D67"/>
    <mergeCell ref="C68:D68"/>
    <mergeCell ref="C69:D69"/>
    <mergeCell ref="C64:J64"/>
    <mergeCell ref="C65:D65"/>
    <mergeCell ref="C70:D70"/>
    <mergeCell ref="C71:D71"/>
    <mergeCell ref="C72:D72"/>
    <mergeCell ref="C73:D73"/>
    <mergeCell ref="C50:D50"/>
    <mergeCell ref="C51:D51"/>
    <mergeCell ref="C52:D52"/>
    <mergeCell ref="C53:D53"/>
    <mergeCell ref="C37:D37"/>
    <mergeCell ref="C54:D54"/>
    <mergeCell ref="C102:D103"/>
    <mergeCell ref="C104:D104"/>
    <mergeCell ref="C13:K13"/>
    <mergeCell ref="C23:K23"/>
    <mergeCell ref="C24:K24"/>
    <mergeCell ref="C21:K21"/>
    <mergeCell ref="C27:D27"/>
    <mergeCell ref="C61:J61"/>
    <mergeCell ref="C26:D26"/>
    <mergeCell ref="C25:D25"/>
    <mergeCell ref="C57:D57"/>
    <mergeCell ref="C58:D58"/>
    <mergeCell ref="C59:D59"/>
    <mergeCell ref="C42:D42"/>
    <mergeCell ref="C43:D43"/>
    <mergeCell ref="C44:D44"/>
    <mergeCell ref="C45:D45"/>
    <mergeCell ref="C46:D46"/>
    <mergeCell ref="C47:D47"/>
    <mergeCell ref="C48:D48"/>
    <mergeCell ref="C49:D49"/>
    <mergeCell ref="C66:D66"/>
    <mergeCell ref="C28:D28"/>
    <mergeCell ref="C29:D29"/>
    <mergeCell ref="C30:D30"/>
    <mergeCell ref="C31:D31"/>
    <mergeCell ref="C32:D32"/>
    <mergeCell ref="C33:D33"/>
    <mergeCell ref="C34:D34"/>
    <mergeCell ref="C35:D35"/>
    <mergeCell ref="C36:D36"/>
    <mergeCell ref="C20:H20"/>
    <mergeCell ref="I20:J20"/>
    <mergeCell ref="C3:L3"/>
    <mergeCell ref="D5:E5"/>
    <mergeCell ref="F5:G5"/>
    <mergeCell ref="H5:L5"/>
    <mergeCell ref="B9:L9"/>
    <mergeCell ref="B17:L17"/>
    <mergeCell ref="B6:L6"/>
    <mergeCell ref="B7:L7"/>
    <mergeCell ref="C8:K8"/>
    <mergeCell ref="C14:K14"/>
    <mergeCell ref="F11:G11"/>
    <mergeCell ref="C11:E11"/>
  </mergeCells>
  <conditionalFormatting sqref="E66:J98">
    <cfRule type="expression" dxfId="3" priority="1">
      <formula>$E$66="N/A"</formula>
    </cfRule>
  </conditionalFormatting>
  <conditionalFormatting sqref="E105:K137">
    <cfRule type="expression" dxfId="2" priority="16">
      <formula>#REF!=""</formula>
    </cfRule>
    <cfRule type="expression" dxfId="1" priority="36">
      <formula>#REF!="HUD Paid Rent"</formula>
    </cfRule>
  </conditionalFormatting>
  <dataValidations count="1">
    <dataValidation type="list" allowBlank="1" showInputMessage="1" showErrorMessage="1" prompt="Please make a selection." sqref="I20" xr:uid="{E7D38B8B-B3FC-47DA-8CEF-10C0E19907D3}">
      <formula1>"FMR,Actual/HUD Paid Rent"</formula1>
    </dataValidation>
  </dataValidations>
  <pageMargins left="0.7" right="0.7" top="0.5" bottom="0.5" header="0.3" footer="0.3"/>
  <pageSetup scale="82" fitToHeight="0" orientation="landscape" r:id="rId1"/>
  <headerFooter>
    <oddHeader>&amp;R&amp;"-,Bold Italic"&amp;A</oddHeader>
    <oddFooter>&amp;L&amp;9
&amp;F&amp;R&amp;"-,Bold Italic"Page &amp;P of &amp;N</oddFooter>
  </headerFooter>
  <rowBreaks count="1" manualBreakCount="1">
    <brk id="16" max="12" man="1"/>
  </rowBreaks>
  <ignoredErrors>
    <ignoredError sqref="E66:J9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codeName="Sheet3">
    <pageSetUpPr fitToPage="1"/>
  </sheetPr>
  <dimension ref="B1:CF520"/>
  <sheetViews>
    <sheetView workbookViewId="0">
      <selection activeCell="F17" sqref="F17"/>
    </sheetView>
  </sheetViews>
  <sheetFormatPr defaultRowHeight="15" x14ac:dyDescent="0.25"/>
  <cols>
    <col min="1" max="1" width="1.140625" style="2" customWidth="1"/>
    <col min="2" max="2" width="1.28515625" style="2" customWidth="1"/>
    <col min="3" max="3" width="21" style="2" customWidth="1"/>
    <col min="4" max="4" width="25.42578125" style="2" customWidth="1"/>
    <col min="5" max="11" width="15" style="2" customWidth="1"/>
    <col min="12" max="12" width="1.140625" style="2" customWidth="1"/>
    <col min="13" max="13" width="1.5703125" style="2" customWidth="1"/>
    <col min="14" max="21" width="17.28515625" style="2" customWidth="1"/>
    <col min="22" max="16384" width="9.140625" style="2"/>
  </cols>
  <sheetData>
    <row r="1" spans="2:84" ht="6" customHeight="1" thickBot="1" x14ac:dyDescent="0.3">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row>
    <row r="2" spans="2:84" ht="18.75" x14ac:dyDescent="0.3">
      <c r="B2" s="39"/>
      <c r="C2" s="40" t="s">
        <v>100</v>
      </c>
      <c r="D2" s="41"/>
      <c r="E2" s="41"/>
      <c r="F2" s="41"/>
      <c r="G2" s="41"/>
      <c r="H2" s="41"/>
      <c r="I2" s="41"/>
      <c r="J2" s="41"/>
      <c r="K2" s="41"/>
      <c r="L2" s="42"/>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row>
    <row r="3" spans="2:84" ht="130.5" customHeight="1" thickBot="1" x14ac:dyDescent="0.3">
      <c r="B3" s="43"/>
      <c r="C3" s="166" t="s">
        <v>225</v>
      </c>
      <c r="D3" s="166"/>
      <c r="E3" s="166"/>
      <c r="F3" s="166"/>
      <c r="G3" s="166"/>
      <c r="H3" s="166"/>
      <c r="I3" s="166"/>
      <c r="J3" s="166"/>
      <c r="K3" s="166"/>
      <c r="L3" s="167"/>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row>
    <row r="4" spans="2:84" ht="6" customHeight="1" x14ac:dyDescent="0.25">
      <c r="C4" s="45"/>
      <c r="D4" s="45"/>
      <c r="E4" s="45"/>
      <c r="F4" s="45"/>
      <c r="G4" s="45"/>
      <c r="H4" s="45"/>
      <c r="I4" s="45"/>
      <c r="J4" s="45"/>
      <c r="K4" s="4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row>
    <row r="5" spans="2:84" s="46" customFormat="1" x14ac:dyDescent="0.25">
      <c r="B5" s="47"/>
      <c r="C5" s="48" t="s">
        <v>45</v>
      </c>
      <c r="D5" s="168" t="str">
        <f>IF('General Information'!D6="","",'General Information'!D6)</f>
        <v/>
      </c>
      <c r="E5" s="169"/>
      <c r="F5" s="170" t="s">
        <v>97</v>
      </c>
      <c r="G5" s="171"/>
      <c r="H5" s="172" t="str">
        <f>IF('General Information'!D12="","",'General Information'!D12)</f>
        <v/>
      </c>
      <c r="I5" s="168"/>
      <c r="J5" s="168"/>
      <c r="K5" s="168"/>
      <c r="L5" s="169"/>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row>
    <row r="6" spans="2:84" ht="25.5" customHeight="1" x14ac:dyDescent="0.25">
      <c r="C6" s="173" t="s">
        <v>133</v>
      </c>
      <c r="D6" s="173"/>
      <c r="E6" s="173"/>
      <c r="F6" s="173"/>
      <c r="G6" s="173"/>
      <c r="H6" s="173"/>
      <c r="I6" s="173"/>
      <c r="J6" s="173"/>
      <c r="K6" s="173"/>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row>
    <row r="7" spans="2:84" ht="6" customHeight="1" thickBot="1" x14ac:dyDescent="0.3">
      <c r="C7" s="81"/>
      <c r="D7" s="81"/>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row>
    <row r="8" spans="2:84" ht="27.75" customHeight="1" x14ac:dyDescent="0.25">
      <c r="B8" s="209" t="s">
        <v>134</v>
      </c>
      <c r="C8" s="210"/>
      <c r="D8" s="210"/>
      <c r="E8" s="210"/>
      <c r="F8" s="210"/>
      <c r="G8" s="210"/>
      <c r="H8" s="210"/>
      <c r="I8" s="210"/>
      <c r="J8" s="210"/>
      <c r="K8" s="210"/>
      <c r="L8" s="211"/>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row>
    <row r="9" spans="2:84" ht="18.75" x14ac:dyDescent="0.25">
      <c r="B9" s="3"/>
      <c r="C9" s="212" t="s">
        <v>115</v>
      </c>
      <c r="D9" s="212"/>
      <c r="E9" s="212"/>
      <c r="F9" s="212"/>
      <c r="G9" s="212"/>
      <c r="H9" s="212"/>
      <c r="I9" s="212"/>
      <c r="J9" s="212"/>
      <c r="K9" s="212"/>
      <c r="L9" s="4"/>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row>
    <row r="10" spans="2:84" ht="6.75" customHeight="1" x14ac:dyDescent="0.25">
      <c r="B10" s="3"/>
      <c r="L10" s="4"/>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row>
    <row r="11" spans="2:84" ht="15.75" x14ac:dyDescent="0.25">
      <c r="B11" s="3"/>
      <c r="C11" s="72" t="s">
        <v>44</v>
      </c>
      <c r="D11" s="73"/>
      <c r="E11" s="73"/>
      <c r="F11" s="82"/>
      <c r="G11" s="82"/>
      <c r="H11" s="82"/>
      <c r="I11" s="82"/>
      <c r="J11" s="82"/>
      <c r="K11" s="83"/>
      <c r="L11" s="4"/>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row>
    <row r="12" spans="2:84" ht="15.75" x14ac:dyDescent="0.25">
      <c r="B12" s="3"/>
      <c r="C12" s="74" t="s">
        <v>43</v>
      </c>
      <c r="D12" s="84"/>
      <c r="E12" s="84"/>
      <c r="F12" s="85"/>
      <c r="G12" s="85"/>
      <c r="H12" s="85"/>
      <c r="I12" s="85"/>
      <c r="J12" s="85"/>
      <c r="K12" s="86"/>
      <c r="L12" s="4"/>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row>
    <row r="13" spans="2:84" s="65" customFormat="1" ht="30" x14ac:dyDescent="0.25">
      <c r="B13" s="63"/>
      <c r="C13" s="197"/>
      <c r="D13" s="198"/>
      <c r="E13" s="64" t="s">
        <v>55</v>
      </c>
      <c r="F13" s="64" t="s">
        <v>57</v>
      </c>
      <c r="G13" s="64" t="s">
        <v>12</v>
      </c>
      <c r="H13" s="64" t="s">
        <v>13</v>
      </c>
      <c r="I13" s="64" t="s">
        <v>14</v>
      </c>
      <c r="J13" s="64" t="s">
        <v>15</v>
      </c>
      <c r="K13" s="64" t="s">
        <v>11</v>
      </c>
      <c r="L13" s="4"/>
      <c r="M13" s="2"/>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row>
    <row r="14" spans="2:84" s="65" customFormat="1" x14ac:dyDescent="0.25">
      <c r="B14" s="63"/>
      <c r="C14" s="207" t="s">
        <v>49</v>
      </c>
      <c r="D14" s="208"/>
      <c r="E14" s="67">
        <f t="shared" ref="E14:J14" si="0">SUM(E15:E47)</f>
        <v>0</v>
      </c>
      <c r="F14" s="67">
        <f t="shared" si="0"/>
        <v>0</v>
      </c>
      <c r="G14" s="67">
        <f t="shared" si="0"/>
        <v>0</v>
      </c>
      <c r="H14" s="67">
        <f t="shared" si="0"/>
        <v>0</v>
      </c>
      <c r="I14" s="67">
        <f t="shared" si="0"/>
        <v>0</v>
      </c>
      <c r="J14" s="67">
        <f t="shared" si="0"/>
        <v>0</v>
      </c>
      <c r="K14" s="67">
        <f>SUM(E14:J14)</f>
        <v>0</v>
      </c>
      <c r="L14" s="4"/>
      <c r="M14" s="2"/>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c r="BA14" s="66"/>
      <c r="BB14" s="66"/>
      <c r="BC14" s="66"/>
    </row>
    <row r="15" spans="2:84" ht="15" customHeight="1" x14ac:dyDescent="0.25">
      <c r="B15" s="3"/>
      <c r="C15" s="205" t="str">
        <f>'For Reference 2026 FMR'!C5&amp;": Number of Units"</f>
        <v>Adams County: Number of Units</v>
      </c>
      <c r="D15" s="206"/>
      <c r="E15" s="8"/>
      <c r="F15" s="8"/>
      <c r="G15" s="8"/>
      <c r="H15" s="8"/>
      <c r="I15" s="8"/>
      <c r="J15" s="8"/>
      <c r="K15" s="67">
        <f>SUM(E15:J15)</f>
        <v>0</v>
      </c>
      <c r="L15" s="4"/>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row>
    <row r="16" spans="2:84" x14ac:dyDescent="0.25">
      <c r="B16" s="3"/>
      <c r="C16" s="205" t="str">
        <f>'For Reference 2026 FMR'!C6&amp;": Number of Units"</f>
        <v>Bedford County: Number of Units</v>
      </c>
      <c r="D16" s="206"/>
      <c r="E16" s="8"/>
      <c r="F16" s="8"/>
      <c r="G16" s="8"/>
      <c r="H16" s="8"/>
      <c r="I16" s="8"/>
      <c r="J16" s="8"/>
      <c r="K16" s="67">
        <f t="shared" ref="K16:K47" si="1">SUM(E16:J16)</f>
        <v>0</v>
      </c>
      <c r="L16" s="4"/>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row>
    <row r="17" spans="2:55" x14ac:dyDescent="0.25">
      <c r="B17" s="3"/>
      <c r="C17" s="205" t="str">
        <f>'For Reference 2026 FMR'!C7&amp;": Number of Units"</f>
        <v>Blair County: Number of Units</v>
      </c>
      <c r="D17" s="206"/>
      <c r="E17" s="8"/>
      <c r="F17" s="8"/>
      <c r="G17" s="8"/>
      <c r="H17" s="8"/>
      <c r="I17" s="8"/>
      <c r="J17" s="8"/>
      <c r="K17" s="67">
        <f t="shared" si="1"/>
        <v>0</v>
      </c>
      <c r="L17" s="4"/>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row>
    <row r="18" spans="2:55" x14ac:dyDescent="0.25">
      <c r="B18" s="3"/>
      <c r="C18" s="205" t="str">
        <f>'For Reference 2026 FMR'!C8&amp;": Number of Units"</f>
        <v>Bradford County: Number of Units</v>
      </c>
      <c r="D18" s="206"/>
      <c r="E18" s="8"/>
      <c r="F18" s="8"/>
      <c r="G18" s="8"/>
      <c r="H18" s="8"/>
      <c r="I18" s="8"/>
      <c r="J18" s="8"/>
      <c r="K18" s="67">
        <f t="shared" si="1"/>
        <v>0</v>
      </c>
      <c r="L18" s="4"/>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row>
    <row r="19" spans="2:55" x14ac:dyDescent="0.25">
      <c r="B19" s="3"/>
      <c r="C19" s="205" t="str">
        <f>'For Reference 2026 FMR'!C9&amp;": Number of Units"</f>
        <v>Cambria County: Number of Units</v>
      </c>
      <c r="D19" s="206"/>
      <c r="E19" s="8"/>
      <c r="F19" s="8"/>
      <c r="G19" s="8"/>
      <c r="H19" s="8"/>
      <c r="I19" s="8"/>
      <c r="J19" s="8"/>
      <c r="K19" s="67">
        <f t="shared" si="1"/>
        <v>0</v>
      </c>
      <c r="L19" s="4"/>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row>
    <row r="20" spans="2:55" x14ac:dyDescent="0.25">
      <c r="B20" s="3"/>
      <c r="C20" s="205" t="str">
        <f>'For Reference 2026 FMR'!C10&amp;": Number of Units"</f>
        <v>Carbon County: Number of Units</v>
      </c>
      <c r="D20" s="206"/>
      <c r="E20" s="8"/>
      <c r="F20" s="8"/>
      <c r="G20" s="8"/>
      <c r="H20" s="8"/>
      <c r="I20" s="8"/>
      <c r="J20" s="8"/>
      <c r="K20" s="67">
        <f t="shared" si="1"/>
        <v>0</v>
      </c>
      <c r="L20" s="4"/>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row>
    <row r="21" spans="2:55" x14ac:dyDescent="0.25">
      <c r="B21" s="3"/>
      <c r="C21" s="205" t="str">
        <f>'For Reference 2026 FMR'!C11&amp;": Number of Units"</f>
        <v>Centre County: Number of Units</v>
      </c>
      <c r="D21" s="206"/>
      <c r="E21" s="8"/>
      <c r="F21" s="8"/>
      <c r="G21" s="8"/>
      <c r="H21" s="8"/>
      <c r="I21" s="8"/>
      <c r="J21" s="8"/>
      <c r="K21" s="67">
        <f t="shared" si="1"/>
        <v>0</v>
      </c>
      <c r="L21" s="4"/>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row>
    <row r="22" spans="2:55" x14ac:dyDescent="0.25">
      <c r="B22" s="3"/>
      <c r="C22" s="205" t="str">
        <f>'For Reference 2026 FMR'!C12&amp;": Number of Units"</f>
        <v>Clinton County: Number of Units</v>
      </c>
      <c r="D22" s="206"/>
      <c r="E22" s="8"/>
      <c r="F22" s="8"/>
      <c r="G22" s="8"/>
      <c r="H22" s="8"/>
      <c r="I22" s="8"/>
      <c r="J22" s="8"/>
      <c r="K22" s="67">
        <f t="shared" si="1"/>
        <v>0</v>
      </c>
      <c r="L22" s="4"/>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row>
    <row r="23" spans="2:55" x14ac:dyDescent="0.25">
      <c r="B23" s="3"/>
      <c r="C23" s="205" t="str">
        <f>'For Reference 2026 FMR'!C13&amp;": Number of Units"</f>
        <v>Columbia County: Number of Units</v>
      </c>
      <c r="D23" s="206"/>
      <c r="E23" s="8"/>
      <c r="F23" s="8"/>
      <c r="G23" s="8"/>
      <c r="H23" s="8"/>
      <c r="I23" s="8"/>
      <c r="J23" s="8"/>
      <c r="K23" s="67">
        <f t="shared" si="1"/>
        <v>0</v>
      </c>
      <c r="L23" s="4"/>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row>
    <row r="24" spans="2:55" x14ac:dyDescent="0.25">
      <c r="B24" s="3"/>
      <c r="C24" s="205" t="str">
        <f>'For Reference 2026 FMR'!C14&amp;": Number of Units"</f>
        <v>Cumberland County: Number of Units</v>
      </c>
      <c r="D24" s="206"/>
      <c r="E24" s="8"/>
      <c r="F24" s="8"/>
      <c r="G24" s="8"/>
      <c r="H24" s="8"/>
      <c r="I24" s="8"/>
      <c r="J24" s="8"/>
      <c r="K24" s="67">
        <f t="shared" si="1"/>
        <v>0</v>
      </c>
      <c r="L24" s="4"/>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row>
    <row r="25" spans="2:55" x14ac:dyDescent="0.25">
      <c r="B25" s="3"/>
      <c r="C25" s="205" t="str">
        <f>'For Reference 2026 FMR'!C15&amp;": Number of Units"</f>
        <v>Franklin County: Number of Units</v>
      </c>
      <c r="D25" s="206"/>
      <c r="E25" s="8"/>
      <c r="F25" s="8"/>
      <c r="G25" s="8"/>
      <c r="H25" s="8"/>
      <c r="I25" s="8"/>
      <c r="J25" s="8"/>
      <c r="K25" s="67">
        <f t="shared" si="1"/>
        <v>0</v>
      </c>
      <c r="L25" s="4"/>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row>
    <row r="26" spans="2:55" x14ac:dyDescent="0.25">
      <c r="B26" s="3"/>
      <c r="C26" s="205" t="str">
        <f>'For Reference 2026 FMR'!C16&amp;": Number of Units"</f>
        <v>Fulton County: Number of Units</v>
      </c>
      <c r="D26" s="206"/>
      <c r="E26" s="8"/>
      <c r="F26" s="8"/>
      <c r="G26" s="8"/>
      <c r="H26" s="8"/>
      <c r="I26" s="8"/>
      <c r="J26" s="8"/>
      <c r="K26" s="67">
        <f t="shared" si="1"/>
        <v>0</v>
      </c>
      <c r="L26" s="4"/>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row>
    <row r="27" spans="2:55" x14ac:dyDescent="0.25">
      <c r="B27" s="3"/>
      <c r="C27" s="205" t="str">
        <f>'For Reference 2026 FMR'!C17&amp;": Number of Units"</f>
        <v>Huntingdon County: Number of Units</v>
      </c>
      <c r="D27" s="206"/>
      <c r="E27" s="8"/>
      <c r="F27" s="8"/>
      <c r="G27" s="8"/>
      <c r="H27" s="8"/>
      <c r="I27" s="8"/>
      <c r="J27" s="8"/>
      <c r="K27" s="67">
        <f t="shared" si="1"/>
        <v>0</v>
      </c>
      <c r="L27" s="4"/>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row>
    <row r="28" spans="2:55" x14ac:dyDescent="0.25">
      <c r="B28" s="3"/>
      <c r="C28" s="205" t="str">
        <f>'For Reference 2026 FMR'!C18&amp;": Number of Units"</f>
        <v>Juniata County: Number of Units</v>
      </c>
      <c r="D28" s="206"/>
      <c r="E28" s="8"/>
      <c r="F28" s="8"/>
      <c r="G28" s="8"/>
      <c r="H28" s="8"/>
      <c r="I28" s="8"/>
      <c r="J28" s="8"/>
      <c r="K28" s="67">
        <f t="shared" si="1"/>
        <v>0</v>
      </c>
      <c r="L28" s="4"/>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row>
    <row r="29" spans="2:55" x14ac:dyDescent="0.25">
      <c r="B29" s="3"/>
      <c r="C29" s="205" t="str">
        <f>'For Reference 2026 FMR'!C19&amp;": Number of Units"</f>
        <v>Lebanon County: Number of Units</v>
      </c>
      <c r="D29" s="206"/>
      <c r="E29" s="8"/>
      <c r="F29" s="8"/>
      <c r="G29" s="8"/>
      <c r="H29" s="8"/>
      <c r="I29" s="8"/>
      <c r="J29" s="8"/>
      <c r="K29" s="67">
        <f t="shared" si="1"/>
        <v>0</v>
      </c>
      <c r="L29" s="4"/>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row>
    <row r="30" spans="2:55" x14ac:dyDescent="0.25">
      <c r="B30" s="3"/>
      <c r="C30" s="205" t="str">
        <f>'For Reference 2026 FMR'!C20&amp;": Number of Units"</f>
        <v>Lehigh County: Number of Units</v>
      </c>
      <c r="D30" s="206"/>
      <c r="E30" s="8"/>
      <c r="F30" s="8"/>
      <c r="G30" s="8"/>
      <c r="H30" s="8"/>
      <c r="I30" s="8"/>
      <c r="J30" s="8"/>
      <c r="K30" s="67">
        <f t="shared" si="1"/>
        <v>0</v>
      </c>
      <c r="L30" s="4"/>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row>
    <row r="31" spans="2:55" x14ac:dyDescent="0.25">
      <c r="B31" s="3"/>
      <c r="C31" s="205" t="str">
        <f>'For Reference 2026 FMR'!C21&amp;": Number of Units"</f>
        <v>Lycoming County: Number of Units</v>
      </c>
      <c r="D31" s="206"/>
      <c r="E31" s="8"/>
      <c r="F31" s="8"/>
      <c r="G31" s="8"/>
      <c r="H31" s="8"/>
      <c r="I31" s="8"/>
      <c r="J31" s="8"/>
      <c r="K31" s="67">
        <f t="shared" si="1"/>
        <v>0</v>
      </c>
      <c r="L31" s="4"/>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row>
    <row r="32" spans="2:55" x14ac:dyDescent="0.25">
      <c r="B32" s="3"/>
      <c r="C32" s="205" t="str">
        <f>'For Reference 2026 FMR'!C22&amp;": Number of Units"</f>
        <v>Mifflin County: Number of Units</v>
      </c>
      <c r="D32" s="206"/>
      <c r="E32" s="8"/>
      <c r="F32" s="8"/>
      <c r="G32" s="8"/>
      <c r="H32" s="8"/>
      <c r="I32" s="8"/>
      <c r="J32" s="8"/>
      <c r="K32" s="67">
        <f t="shared" si="1"/>
        <v>0</v>
      </c>
      <c r="L32" s="4"/>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row>
    <row r="33" spans="2:55" x14ac:dyDescent="0.25">
      <c r="B33" s="3"/>
      <c r="C33" s="205" t="str">
        <f>'For Reference 2026 FMR'!C23&amp;": Number of Units"</f>
        <v>Monroe County: Number of Units</v>
      </c>
      <c r="D33" s="206"/>
      <c r="E33" s="8"/>
      <c r="F33" s="8"/>
      <c r="G33" s="8"/>
      <c r="H33" s="8"/>
      <c r="I33" s="8"/>
      <c r="J33" s="8"/>
      <c r="K33" s="67">
        <f t="shared" si="1"/>
        <v>0</v>
      </c>
      <c r="L33" s="4"/>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row>
    <row r="34" spans="2:55" x14ac:dyDescent="0.25">
      <c r="B34" s="3"/>
      <c r="C34" s="205" t="str">
        <f>'For Reference 2026 FMR'!C24&amp;": Number of Units"</f>
        <v>Montour County: Number of Units</v>
      </c>
      <c r="D34" s="206"/>
      <c r="E34" s="8"/>
      <c r="F34" s="8"/>
      <c r="G34" s="8"/>
      <c r="H34" s="8"/>
      <c r="I34" s="8"/>
      <c r="J34" s="8"/>
      <c r="K34" s="67">
        <f t="shared" si="1"/>
        <v>0</v>
      </c>
      <c r="L34" s="4"/>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row>
    <row r="35" spans="2:55" x14ac:dyDescent="0.25">
      <c r="B35" s="3"/>
      <c r="C35" s="205" t="str">
        <f>'For Reference 2026 FMR'!C25&amp;": Number of Units"</f>
        <v>Northampton County: Number of Units</v>
      </c>
      <c r="D35" s="206"/>
      <c r="E35" s="8"/>
      <c r="F35" s="8"/>
      <c r="G35" s="8"/>
      <c r="H35" s="8"/>
      <c r="I35" s="8"/>
      <c r="J35" s="8"/>
      <c r="K35" s="67">
        <f t="shared" si="1"/>
        <v>0</v>
      </c>
      <c r="L35" s="4"/>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row>
    <row r="36" spans="2:55" x14ac:dyDescent="0.25">
      <c r="B36" s="3"/>
      <c r="C36" s="205" t="str">
        <f>'For Reference 2026 FMR'!C26&amp;": Number of Units"</f>
        <v>Northumberland County: Number of Units</v>
      </c>
      <c r="D36" s="206"/>
      <c r="E36" s="8"/>
      <c r="F36" s="8"/>
      <c r="G36" s="8"/>
      <c r="H36" s="8"/>
      <c r="I36" s="8"/>
      <c r="J36" s="8"/>
      <c r="K36" s="67">
        <f t="shared" si="1"/>
        <v>0</v>
      </c>
      <c r="L36" s="4"/>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row>
    <row r="37" spans="2:55" x14ac:dyDescent="0.25">
      <c r="B37" s="3"/>
      <c r="C37" s="205" t="str">
        <f>'For Reference 2026 FMR'!C27&amp;": Number of Units"</f>
        <v>Perry County: Number of Units</v>
      </c>
      <c r="D37" s="206"/>
      <c r="E37" s="8"/>
      <c r="F37" s="8"/>
      <c r="G37" s="8"/>
      <c r="H37" s="8"/>
      <c r="I37" s="8"/>
      <c r="J37" s="8"/>
      <c r="K37" s="67">
        <f t="shared" si="1"/>
        <v>0</v>
      </c>
      <c r="L37" s="4"/>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row>
    <row r="38" spans="2:55" x14ac:dyDescent="0.25">
      <c r="B38" s="3"/>
      <c r="C38" s="205" t="str">
        <f>'For Reference 2026 FMR'!C28&amp;": Number of Units"</f>
        <v>Pike County: Number of Units</v>
      </c>
      <c r="D38" s="206"/>
      <c r="E38" s="8"/>
      <c r="F38" s="8"/>
      <c r="G38" s="8"/>
      <c r="H38" s="8"/>
      <c r="I38" s="8"/>
      <c r="J38" s="8"/>
      <c r="K38" s="67">
        <f t="shared" si="1"/>
        <v>0</v>
      </c>
      <c r="L38" s="4"/>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row>
    <row r="39" spans="2:55" x14ac:dyDescent="0.25">
      <c r="B39" s="3"/>
      <c r="C39" s="205" t="str">
        <f>'For Reference 2026 FMR'!C29&amp;": Number of Units"</f>
        <v>Schuylkill County: Number of Units</v>
      </c>
      <c r="D39" s="206"/>
      <c r="E39" s="8"/>
      <c r="F39" s="8"/>
      <c r="G39" s="8"/>
      <c r="H39" s="8"/>
      <c r="I39" s="8"/>
      <c r="J39" s="8"/>
      <c r="K39" s="67">
        <f t="shared" si="1"/>
        <v>0</v>
      </c>
      <c r="L39" s="4"/>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row>
    <row r="40" spans="2:55" x14ac:dyDescent="0.25">
      <c r="B40" s="3"/>
      <c r="C40" s="205" t="str">
        <f>'For Reference 2026 FMR'!C30&amp;": Number of Units"</f>
        <v>Snyder County: Number of Units</v>
      </c>
      <c r="D40" s="206"/>
      <c r="E40" s="8"/>
      <c r="F40" s="8"/>
      <c r="G40" s="8"/>
      <c r="H40" s="8"/>
      <c r="I40" s="8"/>
      <c r="J40" s="8"/>
      <c r="K40" s="67">
        <f t="shared" si="1"/>
        <v>0</v>
      </c>
      <c r="L40" s="4"/>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row>
    <row r="41" spans="2:55" x14ac:dyDescent="0.25">
      <c r="B41" s="3"/>
      <c r="C41" s="205" t="str">
        <f>'For Reference 2026 FMR'!C31&amp;": Number of Units"</f>
        <v>Somerset County: Number of Units</v>
      </c>
      <c r="D41" s="206"/>
      <c r="E41" s="8"/>
      <c r="F41" s="8"/>
      <c r="G41" s="8"/>
      <c r="H41" s="8"/>
      <c r="I41" s="8"/>
      <c r="J41" s="8"/>
      <c r="K41" s="67">
        <f t="shared" si="1"/>
        <v>0</v>
      </c>
      <c r="L41" s="4"/>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row>
    <row r="42" spans="2:55" x14ac:dyDescent="0.25">
      <c r="B42" s="3"/>
      <c r="C42" s="205" t="str">
        <f>'For Reference 2026 FMR'!C32&amp;": Number of Units"</f>
        <v>Sullivan County: Number of Units</v>
      </c>
      <c r="D42" s="206"/>
      <c r="E42" s="8"/>
      <c r="F42" s="8"/>
      <c r="G42" s="8"/>
      <c r="H42" s="8"/>
      <c r="I42" s="8"/>
      <c r="J42" s="8"/>
      <c r="K42" s="67">
        <f t="shared" si="1"/>
        <v>0</v>
      </c>
      <c r="L42" s="4"/>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row>
    <row r="43" spans="2:55" x14ac:dyDescent="0.25">
      <c r="B43" s="3"/>
      <c r="C43" s="205" t="str">
        <f>'For Reference 2026 FMR'!C33&amp;": Number of Units"</f>
        <v>Susquehanna County: Number of Units</v>
      </c>
      <c r="D43" s="206"/>
      <c r="E43" s="8"/>
      <c r="F43" s="8"/>
      <c r="G43" s="8"/>
      <c r="H43" s="8"/>
      <c r="I43" s="8"/>
      <c r="J43" s="8"/>
      <c r="K43" s="67">
        <f t="shared" si="1"/>
        <v>0</v>
      </c>
      <c r="L43" s="4"/>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row>
    <row r="44" spans="2:55" x14ac:dyDescent="0.25">
      <c r="B44" s="3"/>
      <c r="C44" s="205" t="str">
        <f>'For Reference 2026 FMR'!C34&amp;": Number of Units"</f>
        <v>Tioga County: Number of Units</v>
      </c>
      <c r="D44" s="206"/>
      <c r="E44" s="8"/>
      <c r="F44" s="8"/>
      <c r="G44" s="8"/>
      <c r="H44" s="8"/>
      <c r="I44" s="8"/>
      <c r="J44" s="8"/>
      <c r="K44" s="67">
        <f t="shared" si="1"/>
        <v>0</v>
      </c>
      <c r="L44" s="4"/>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row>
    <row r="45" spans="2:55" x14ac:dyDescent="0.25">
      <c r="B45" s="3"/>
      <c r="C45" s="205" t="str">
        <f>'For Reference 2026 FMR'!C35&amp;": Number of Units"</f>
        <v>Union County: Number of Units</v>
      </c>
      <c r="D45" s="206"/>
      <c r="E45" s="8"/>
      <c r="F45" s="8"/>
      <c r="G45" s="8"/>
      <c r="H45" s="8"/>
      <c r="I45" s="8"/>
      <c r="J45" s="8"/>
      <c r="K45" s="67">
        <f t="shared" si="1"/>
        <v>0</v>
      </c>
      <c r="L45" s="4"/>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row>
    <row r="46" spans="2:55" x14ac:dyDescent="0.25">
      <c r="B46" s="3"/>
      <c r="C46" s="205" t="str">
        <f>'For Reference 2026 FMR'!C36&amp;": Number of Units"</f>
        <v>Wayne County: Number of Units</v>
      </c>
      <c r="D46" s="206"/>
      <c r="E46" s="8"/>
      <c r="F46" s="8"/>
      <c r="G46" s="8"/>
      <c r="H46" s="8"/>
      <c r="I46" s="8"/>
      <c r="J46" s="8"/>
      <c r="K46" s="67">
        <f t="shared" si="1"/>
        <v>0</v>
      </c>
      <c r="L46" s="4"/>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row>
    <row r="47" spans="2:55" x14ac:dyDescent="0.25">
      <c r="B47" s="3"/>
      <c r="C47" s="205" t="str">
        <f>'For Reference 2026 FMR'!C37&amp;": Number of Units"</f>
        <v>Wyoming County: Number of Units</v>
      </c>
      <c r="D47" s="206"/>
      <c r="E47" s="8"/>
      <c r="F47" s="8"/>
      <c r="G47" s="8"/>
      <c r="H47" s="8"/>
      <c r="I47" s="8"/>
      <c r="J47" s="8"/>
      <c r="K47" s="67">
        <f t="shared" si="1"/>
        <v>0</v>
      </c>
      <c r="L47" s="4"/>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row>
    <row r="48" spans="2:55" x14ac:dyDescent="0.25">
      <c r="B48" s="3"/>
      <c r="L48" s="4"/>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row>
    <row r="49" spans="2:55" x14ac:dyDescent="0.25">
      <c r="B49" s="3"/>
      <c r="L49" s="4"/>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row>
    <row r="50" spans="2:55" ht="15.75" x14ac:dyDescent="0.25">
      <c r="B50" s="3"/>
      <c r="C50" s="72" t="s">
        <v>42</v>
      </c>
      <c r="D50" s="73"/>
      <c r="E50" s="73"/>
      <c r="F50" s="82"/>
      <c r="G50" s="82"/>
      <c r="H50" s="82"/>
      <c r="I50" s="82"/>
      <c r="J50" s="82"/>
      <c r="K50" s="83"/>
      <c r="L50" s="4"/>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row>
    <row r="51" spans="2:55" ht="15.75" x14ac:dyDescent="0.25">
      <c r="B51" s="3"/>
      <c r="C51" s="74" t="s">
        <v>62</v>
      </c>
      <c r="D51" s="84"/>
      <c r="E51" s="84"/>
      <c r="F51" s="85"/>
      <c r="G51" s="85"/>
      <c r="H51" s="85"/>
      <c r="I51" s="85"/>
      <c r="J51" s="85"/>
      <c r="K51" s="86"/>
      <c r="L51" s="4"/>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row>
    <row r="52" spans="2:55" ht="45" x14ac:dyDescent="0.25">
      <c r="B52" s="3"/>
      <c r="C52" s="181"/>
      <c r="D52" s="182"/>
      <c r="E52" s="75" t="s">
        <v>63</v>
      </c>
      <c r="F52" s="75" t="s">
        <v>63</v>
      </c>
      <c r="G52" s="75" t="s">
        <v>63</v>
      </c>
      <c r="H52" s="75" t="s">
        <v>63</v>
      </c>
      <c r="I52" s="75" t="s">
        <v>63</v>
      </c>
      <c r="J52" s="75" t="s">
        <v>63</v>
      </c>
      <c r="K52" s="75" t="s">
        <v>63</v>
      </c>
      <c r="L52" s="4"/>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row>
    <row r="53" spans="2:55" ht="30" x14ac:dyDescent="0.25">
      <c r="B53" s="3"/>
      <c r="C53" s="183"/>
      <c r="D53" s="184"/>
      <c r="E53" s="71" t="s">
        <v>55</v>
      </c>
      <c r="F53" s="71" t="s">
        <v>57</v>
      </c>
      <c r="G53" s="71" t="s">
        <v>12</v>
      </c>
      <c r="H53" s="71" t="s">
        <v>13</v>
      </c>
      <c r="I53" s="71" t="s">
        <v>14</v>
      </c>
      <c r="J53" s="71" t="s">
        <v>15</v>
      </c>
      <c r="K53" s="70" t="s">
        <v>11</v>
      </c>
      <c r="L53" s="4"/>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row>
    <row r="54" spans="2:55" ht="15" customHeight="1" x14ac:dyDescent="0.25">
      <c r="B54" s="3"/>
      <c r="C54" s="185" t="s">
        <v>11</v>
      </c>
      <c r="D54" s="186"/>
      <c r="E54" s="76">
        <f t="shared" ref="E54:J54" si="2">SUM(E55:E87)</f>
        <v>0</v>
      </c>
      <c r="F54" s="76">
        <f t="shared" si="2"/>
        <v>0</v>
      </c>
      <c r="G54" s="76">
        <f t="shared" si="2"/>
        <v>0</v>
      </c>
      <c r="H54" s="76">
        <f t="shared" si="2"/>
        <v>0</v>
      </c>
      <c r="I54" s="76">
        <f t="shared" si="2"/>
        <v>0</v>
      </c>
      <c r="J54" s="76">
        <f t="shared" si="2"/>
        <v>0</v>
      </c>
      <c r="K54" s="77">
        <f>SUM(E54:J54)</f>
        <v>0</v>
      </c>
      <c r="L54" s="4"/>
      <c r="N54" s="5"/>
      <c r="O54" s="9"/>
      <c r="P54" s="9"/>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row>
    <row r="55" spans="2:55" x14ac:dyDescent="0.25">
      <c r="B55" s="3"/>
      <c r="C55" s="205" t="str">
        <f>IF('For Reference 2026 FMR'!C5="","",'For Reference 2026 FMR'!C5)</f>
        <v>Adams County</v>
      </c>
      <c r="D55" s="206"/>
      <c r="E55" s="78">
        <f>(E15*('For Reference 2026 FMR'!E5*0.75))*12</f>
        <v>0</v>
      </c>
      <c r="F55" s="78">
        <f>(F15*'For Reference 2026 FMR'!E5)*12</f>
        <v>0</v>
      </c>
      <c r="G55" s="78">
        <f>(G15*'For Reference 2026 FMR'!F5)*12</f>
        <v>0</v>
      </c>
      <c r="H55" s="78">
        <f>(H15*'For Reference 2026 FMR'!G5)*12</f>
        <v>0</v>
      </c>
      <c r="I55" s="78">
        <f>(I15*'For Reference 2026 FMR'!H5)*12</f>
        <v>0</v>
      </c>
      <c r="J55" s="78">
        <f>(J15*'For Reference 2026 FMR'!I5)*12</f>
        <v>0</v>
      </c>
      <c r="K55" s="78">
        <f>SUM(E55:J55)</f>
        <v>0</v>
      </c>
      <c r="L55" s="4"/>
      <c r="N55" s="5"/>
      <c r="O55" s="9"/>
      <c r="P55" s="9"/>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row>
    <row r="56" spans="2:55" x14ac:dyDescent="0.25">
      <c r="B56" s="3"/>
      <c r="C56" s="205" t="str">
        <f>IF('For Reference 2026 FMR'!C6="","",'For Reference 2026 FMR'!C6)</f>
        <v>Bedford County</v>
      </c>
      <c r="D56" s="206"/>
      <c r="E56" s="78">
        <f>(E16*('For Reference 2026 FMR'!E6*0.75))*12</f>
        <v>0</v>
      </c>
      <c r="F56" s="78">
        <f>(F16*'For Reference 2026 FMR'!E6)*12</f>
        <v>0</v>
      </c>
      <c r="G56" s="78">
        <f>(G16*'For Reference 2026 FMR'!F6)*12</f>
        <v>0</v>
      </c>
      <c r="H56" s="78">
        <f>(H16*'For Reference 2026 FMR'!G6)*12</f>
        <v>0</v>
      </c>
      <c r="I56" s="78">
        <f>(I16*'For Reference 2026 FMR'!H6)*12</f>
        <v>0</v>
      </c>
      <c r="J56" s="78">
        <f>(J16*'For Reference 2026 FMR'!I6)*12</f>
        <v>0</v>
      </c>
      <c r="K56" s="78">
        <f t="shared" ref="K56:K87" si="3">SUM(E56:J56)</f>
        <v>0</v>
      </c>
      <c r="L56" s="4"/>
      <c r="N56" s="5"/>
      <c r="O56" s="9"/>
      <c r="P56" s="9"/>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row>
    <row r="57" spans="2:55" x14ac:dyDescent="0.25">
      <c r="B57" s="3"/>
      <c r="C57" s="205" t="str">
        <f>IF('For Reference 2026 FMR'!C7="","",'For Reference 2026 FMR'!C7)</f>
        <v>Blair County</v>
      </c>
      <c r="D57" s="206"/>
      <c r="E57" s="78">
        <f>(E17*('For Reference 2026 FMR'!E7*0.75))*12</f>
        <v>0</v>
      </c>
      <c r="F57" s="78">
        <f>(F17*'For Reference 2026 FMR'!E7)*12</f>
        <v>0</v>
      </c>
      <c r="G57" s="78">
        <f>(G17*'For Reference 2026 FMR'!F7)*12</f>
        <v>0</v>
      </c>
      <c r="H57" s="78">
        <f>(H17*'For Reference 2026 FMR'!G7)*12</f>
        <v>0</v>
      </c>
      <c r="I57" s="78">
        <f>(I17*'For Reference 2026 FMR'!H7)*12</f>
        <v>0</v>
      </c>
      <c r="J57" s="78">
        <f>(J17*'For Reference 2026 FMR'!I7)*12</f>
        <v>0</v>
      </c>
      <c r="K57" s="78">
        <f t="shared" si="3"/>
        <v>0</v>
      </c>
      <c r="L57" s="4"/>
      <c r="N57" s="5"/>
      <c r="O57" s="9"/>
      <c r="P57" s="9"/>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row>
    <row r="58" spans="2:55" x14ac:dyDescent="0.25">
      <c r="B58" s="3"/>
      <c r="C58" s="205" t="str">
        <f>IF('For Reference 2026 FMR'!C8="","",'For Reference 2026 FMR'!C8)</f>
        <v>Bradford County</v>
      </c>
      <c r="D58" s="206"/>
      <c r="E58" s="78">
        <f>(E18*('For Reference 2026 FMR'!E8*0.75))*12</f>
        <v>0</v>
      </c>
      <c r="F58" s="78">
        <f>(F18*'For Reference 2026 FMR'!E8)*12</f>
        <v>0</v>
      </c>
      <c r="G58" s="78">
        <f>(G18*'For Reference 2026 FMR'!F8)*12</f>
        <v>0</v>
      </c>
      <c r="H58" s="78">
        <f>(H18*'For Reference 2026 FMR'!G8)*12</f>
        <v>0</v>
      </c>
      <c r="I58" s="78">
        <f>(I18*'For Reference 2026 FMR'!H8)*12</f>
        <v>0</v>
      </c>
      <c r="J58" s="78">
        <f>(J18*'For Reference 2026 FMR'!I8)*12</f>
        <v>0</v>
      </c>
      <c r="K58" s="78">
        <f t="shared" si="3"/>
        <v>0</v>
      </c>
      <c r="L58" s="4"/>
      <c r="N58" s="5"/>
      <c r="O58" s="9"/>
      <c r="P58" s="9"/>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row>
    <row r="59" spans="2:55" x14ac:dyDescent="0.25">
      <c r="B59" s="3"/>
      <c r="C59" s="205" t="str">
        <f>IF('For Reference 2026 FMR'!C9="","",'For Reference 2026 FMR'!C9)</f>
        <v>Cambria County</v>
      </c>
      <c r="D59" s="206"/>
      <c r="E59" s="78">
        <f>(E19*('For Reference 2026 FMR'!E9*0.75))*12</f>
        <v>0</v>
      </c>
      <c r="F59" s="78">
        <f>(F19*'For Reference 2026 FMR'!E9)*12</f>
        <v>0</v>
      </c>
      <c r="G59" s="78">
        <f>(G19*'For Reference 2026 FMR'!F9)*12</f>
        <v>0</v>
      </c>
      <c r="H59" s="78">
        <f>(H19*'For Reference 2026 FMR'!G9)*12</f>
        <v>0</v>
      </c>
      <c r="I59" s="78">
        <f>(I19*'For Reference 2026 FMR'!H9)*12</f>
        <v>0</v>
      </c>
      <c r="J59" s="78">
        <f>(J19*'For Reference 2026 FMR'!I9)*12</f>
        <v>0</v>
      </c>
      <c r="K59" s="78">
        <f t="shared" si="3"/>
        <v>0</v>
      </c>
      <c r="L59" s="4"/>
      <c r="N59" s="5"/>
      <c r="O59" s="9"/>
      <c r="P59" s="9"/>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row>
    <row r="60" spans="2:55" x14ac:dyDescent="0.25">
      <c r="B60" s="3"/>
      <c r="C60" s="205" t="str">
        <f>IF('For Reference 2026 FMR'!C10="","",'For Reference 2026 FMR'!C10)</f>
        <v>Carbon County</v>
      </c>
      <c r="D60" s="206"/>
      <c r="E60" s="78">
        <f>(E20*('For Reference 2026 FMR'!E10*0.75))*12</f>
        <v>0</v>
      </c>
      <c r="F60" s="78">
        <f>(F20*'For Reference 2026 FMR'!E10)*12</f>
        <v>0</v>
      </c>
      <c r="G60" s="78">
        <f>(G20*'For Reference 2026 FMR'!F10)*12</f>
        <v>0</v>
      </c>
      <c r="H60" s="78">
        <f>(H20*'For Reference 2026 FMR'!G10)*12</f>
        <v>0</v>
      </c>
      <c r="I60" s="78">
        <f>(I20*'For Reference 2026 FMR'!H10)*12</f>
        <v>0</v>
      </c>
      <c r="J60" s="78">
        <f>(J20*'For Reference 2026 FMR'!I10)*12</f>
        <v>0</v>
      </c>
      <c r="K60" s="78">
        <f t="shared" si="3"/>
        <v>0</v>
      </c>
      <c r="L60" s="4"/>
      <c r="N60" s="5"/>
      <c r="O60" s="9"/>
      <c r="P60" s="9"/>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row>
    <row r="61" spans="2:55" x14ac:dyDescent="0.25">
      <c r="B61" s="3"/>
      <c r="C61" s="205" t="str">
        <f>IF('For Reference 2026 FMR'!C11="","",'For Reference 2026 FMR'!C11)</f>
        <v>Centre County</v>
      </c>
      <c r="D61" s="206"/>
      <c r="E61" s="78">
        <f>(E21*('For Reference 2026 FMR'!E11*0.75))*12</f>
        <v>0</v>
      </c>
      <c r="F61" s="78">
        <f>(F21*'For Reference 2026 FMR'!E11)*12</f>
        <v>0</v>
      </c>
      <c r="G61" s="78">
        <f>(G21*'For Reference 2026 FMR'!F11)*12</f>
        <v>0</v>
      </c>
      <c r="H61" s="78">
        <f>(H21*'For Reference 2026 FMR'!G11)*12</f>
        <v>0</v>
      </c>
      <c r="I61" s="78">
        <f>(I21*'For Reference 2026 FMR'!H11)*12</f>
        <v>0</v>
      </c>
      <c r="J61" s="78">
        <f>(J21*'For Reference 2026 FMR'!I11)*12</f>
        <v>0</v>
      </c>
      <c r="K61" s="78">
        <f t="shared" si="3"/>
        <v>0</v>
      </c>
      <c r="L61" s="4"/>
      <c r="N61" s="5"/>
      <c r="O61" s="9"/>
      <c r="P61" s="9"/>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row>
    <row r="62" spans="2:55" x14ac:dyDescent="0.25">
      <c r="B62" s="3"/>
      <c r="C62" s="205" t="str">
        <f>IF('For Reference 2026 FMR'!C12="","",'For Reference 2026 FMR'!C12)</f>
        <v>Clinton County</v>
      </c>
      <c r="D62" s="206"/>
      <c r="E62" s="78">
        <f>(E22*('For Reference 2026 FMR'!E12*0.75))*12</f>
        <v>0</v>
      </c>
      <c r="F62" s="78">
        <f>(F22*'For Reference 2026 FMR'!E12)*12</f>
        <v>0</v>
      </c>
      <c r="G62" s="78">
        <f>(G22*'For Reference 2026 FMR'!F12)*12</f>
        <v>0</v>
      </c>
      <c r="H62" s="78">
        <f>(H22*'For Reference 2026 FMR'!G12)*12</f>
        <v>0</v>
      </c>
      <c r="I62" s="78">
        <f>(I22*'For Reference 2026 FMR'!H12)*12</f>
        <v>0</v>
      </c>
      <c r="J62" s="78">
        <f>(J22*'For Reference 2026 FMR'!I12)*12</f>
        <v>0</v>
      </c>
      <c r="K62" s="78">
        <f t="shared" si="3"/>
        <v>0</v>
      </c>
      <c r="L62" s="4"/>
      <c r="N62" s="5"/>
      <c r="O62" s="9"/>
      <c r="P62" s="9"/>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row>
    <row r="63" spans="2:55" x14ac:dyDescent="0.25">
      <c r="B63" s="3"/>
      <c r="C63" s="205" t="str">
        <f>IF('For Reference 2026 FMR'!C13="","",'For Reference 2026 FMR'!C13)</f>
        <v>Columbia County</v>
      </c>
      <c r="D63" s="206"/>
      <c r="E63" s="78">
        <f>(E23*('For Reference 2026 FMR'!E13*0.75))*12</f>
        <v>0</v>
      </c>
      <c r="F63" s="78">
        <f>(F23*'For Reference 2026 FMR'!E13)*12</f>
        <v>0</v>
      </c>
      <c r="G63" s="78">
        <f>(G23*'For Reference 2026 FMR'!F13)*12</f>
        <v>0</v>
      </c>
      <c r="H63" s="78">
        <f>(H23*'For Reference 2026 FMR'!G13)*12</f>
        <v>0</v>
      </c>
      <c r="I63" s="78">
        <f>(I23*'For Reference 2026 FMR'!H13)*12</f>
        <v>0</v>
      </c>
      <c r="J63" s="78">
        <f>(J23*'For Reference 2026 FMR'!I13)*12</f>
        <v>0</v>
      </c>
      <c r="K63" s="78">
        <f t="shared" si="3"/>
        <v>0</v>
      </c>
      <c r="L63" s="4"/>
      <c r="N63" s="5"/>
      <c r="O63" s="9"/>
      <c r="P63" s="9"/>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row>
    <row r="64" spans="2:55" x14ac:dyDescent="0.25">
      <c r="B64" s="3"/>
      <c r="C64" s="205" t="str">
        <f>IF('For Reference 2026 FMR'!C14="","",'For Reference 2026 FMR'!C14)</f>
        <v>Cumberland County</v>
      </c>
      <c r="D64" s="206"/>
      <c r="E64" s="78">
        <f>(E24*('For Reference 2026 FMR'!E14*0.75))*12</f>
        <v>0</v>
      </c>
      <c r="F64" s="78">
        <f>(F24*'For Reference 2026 FMR'!E14)*12</f>
        <v>0</v>
      </c>
      <c r="G64" s="78">
        <f>(G24*'For Reference 2026 FMR'!F14)*12</f>
        <v>0</v>
      </c>
      <c r="H64" s="78">
        <f>(H24*'For Reference 2026 FMR'!G14)*12</f>
        <v>0</v>
      </c>
      <c r="I64" s="78">
        <f>(I24*'For Reference 2026 FMR'!H14)*12</f>
        <v>0</v>
      </c>
      <c r="J64" s="78">
        <f>(J24*'For Reference 2026 FMR'!I14)*12</f>
        <v>0</v>
      </c>
      <c r="K64" s="78">
        <f t="shared" si="3"/>
        <v>0</v>
      </c>
      <c r="L64" s="4"/>
      <c r="N64" s="5"/>
      <c r="O64" s="9"/>
      <c r="P64" s="9"/>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row>
    <row r="65" spans="2:55" x14ac:dyDescent="0.25">
      <c r="B65" s="3"/>
      <c r="C65" s="205" t="str">
        <f>IF('For Reference 2026 FMR'!C15="","",'For Reference 2026 FMR'!C15)</f>
        <v>Franklin County</v>
      </c>
      <c r="D65" s="206"/>
      <c r="E65" s="78">
        <f>(E25*('For Reference 2026 FMR'!E15*0.75))*12</f>
        <v>0</v>
      </c>
      <c r="F65" s="78">
        <f>(F25*'For Reference 2026 FMR'!E15)*12</f>
        <v>0</v>
      </c>
      <c r="G65" s="78">
        <f>(G25*'For Reference 2026 FMR'!F15)*12</f>
        <v>0</v>
      </c>
      <c r="H65" s="78">
        <f>(H25*'For Reference 2026 FMR'!G15)*12</f>
        <v>0</v>
      </c>
      <c r="I65" s="78">
        <f>(I25*'For Reference 2026 FMR'!H15)*12</f>
        <v>0</v>
      </c>
      <c r="J65" s="78">
        <f>(J25*'For Reference 2026 FMR'!I15)*12</f>
        <v>0</v>
      </c>
      <c r="K65" s="78">
        <f t="shared" si="3"/>
        <v>0</v>
      </c>
      <c r="L65" s="4"/>
      <c r="N65" s="5"/>
      <c r="O65" s="9"/>
      <c r="P65" s="9"/>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row>
    <row r="66" spans="2:55" x14ac:dyDescent="0.25">
      <c r="B66" s="3"/>
      <c r="C66" s="205" t="str">
        <f>IF('For Reference 2026 FMR'!C16="","",'For Reference 2026 FMR'!C16)</f>
        <v>Fulton County</v>
      </c>
      <c r="D66" s="206"/>
      <c r="E66" s="78">
        <f>(E26*('For Reference 2026 FMR'!E16*0.75))*12</f>
        <v>0</v>
      </c>
      <c r="F66" s="78">
        <f>(F26*'For Reference 2026 FMR'!E16)*12</f>
        <v>0</v>
      </c>
      <c r="G66" s="78">
        <f>(G26*'For Reference 2026 FMR'!F16)*12</f>
        <v>0</v>
      </c>
      <c r="H66" s="78">
        <f>(H26*'For Reference 2026 FMR'!G16)*12</f>
        <v>0</v>
      </c>
      <c r="I66" s="78">
        <f>(I26*'For Reference 2026 FMR'!H16)*12</f>
        <v>0</v>
      </c>
      <c r="J66" s="78">
        <f>(J26*'For Reference 2026 FMR'!I16)*12</f>
        <v>0</v>
      </c>
      <c r="K66" s="78">
        <f t="shared" si="3"/>
        <v>0</v>
      </c>
      <c r="L66" s="4"/>
      <c r="N66" s="5"/>
      <c r="O66" s="9"/>
      <c r="P66" s="9"/>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row>
    <row r="67" spans="2:55" x14ac:dyDescent="0.25">
      <c r="B67" s="3"/>
      <c r="C67" s="205" t="str">
        <f>IF('For Reference 2026 FMR'!C17="","",'For Reference 2026 FMR'!C17)</f>
        <v>Huntingdon County</v>
      </c>
      <c r="D67" s="206"/>
      <c r="E67" s="78">
        <f>(E27*('For Reference 2026 FMR'!E17*0.75))*12</f>
        <v>0</v>
      </c>
      <c r="F67" s="78">
        <f>(F27*'For Reference 2026 FMR'!E17)*12</f>
        <v>0</v>
      </c>
      <c r="G67" s="78">
        <f>(G27*'For Reference 2026 FMR'!F17)*12</f>
        <v>0</v>
      </c>
      <c r="H67" s="78">
        <f>(H27*'For Reference 2026 FMR'!G17)*12</f>
        <v>0</v>
      </c>
      <c r="I67" s="78">
        <f>(I27*'For Reference 2026 FMR'!H17)*12</f>
        <v>0</v>
      </c>
      <c r="J67" s="78">
        <f>(J27*'For Reference 2026 FMR'!I17)*12</f>
        <v>0</v>
      </c>
      <c r="K67" s="78">
        <f t="shared" si="3"/>
        <v>0</v>
      </c>
      <c r="L67" s="4"/>
      <c r="N67" s="5"/>
      <c r="O67" s="9"/>
      <c r="P67" s="9"/>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row>
    <row r="68" spans="2:55" x14ac:dyDescent="0.25">
      <c r="B68" s="3"/>
      <c r="C68" s="205" t="str">
        <f>IF('For Reference 2026 FMR'!C18="","",'For Reference 2026 FMR'!C18)</f>
        <v>Juniata County</v>
      </c>
      <c r="D68" s="206"/>
      <c r="E68" s="78">
        <f>(E28*('For Reference 2026 FMR'!E18*0.75))*12</f>
        <v>0</v>
      </c>
      <c r="F68" s="78">
        <f>(F28*'For Reference 2026 FMR'!E18)*12</f>
        <v>0</v>
      </c>
      <c r="G68" s="78">
        <f>(G28*'For Reference 2026 FMR'!F18)*12</f>
        <v>0</v>
      </c>
      <c r="H68" s="78">
        <f>(H28*'For Reference 2026 FMR'!G18)*12</f>
        <v>0</v>
      </c>
      <c r="I68" s="78">
        <f>(I28*'For Reference 2026 FMR'!H18)*12</f>
        <v>0</v>
      </c>
      <c r="J68" s="78">
        <f>(J28*'For Reference 2026 FMR'!I18)*12</f>
        <v>0</v>
      </c>
      <c r="K68" s="78">
        <f t="shared" si="3"/>
        <v>0</v>
      </c>
      <c r="L68" s="4"/>
      <c r="N68" s="5"/>
      <c r="O68" s="9"/>
      <c r="P68" s="9"/>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row>
    <row r="69" spans="2:55" x14ac:dyDescent="0.25">
      <c r="B69" s="3"/>
      <c r="C69" s="205" t="str">
        <f>IF('For Reference 2026 FMR'!C19="","",'For Reference 2026 FMR'!C19)</f>
        <v>Lebanon County</v>
      </c>
      <c r="D69" s="206"/>
      <c r="E69" s="78">
        <f>(E29*('For Reference 2026 FMR'!E19*0.75))*12</f>
        <v>0</v>
      </c>
      <c r="F69" s="78">
        <f>(F29*'For Reference 2026 FMR'!E19)*12</f>
        <v>0</v>
      </c>
      <c r="G69" s="78">
        <f>(G29*'For Reference 2026 FMR'!F19)*12</f>
        <v>0</v>
      </c>
      <c r="H69" s="78">
        <f>(H29*'For Reference 2026 FMR'!G19)*12</f>
        <v>0</v>
      </c>
      <c r="I69" s="78">
        <f>(I29*'For Reference 2026 FMR'!H19)*12</f>
        <v>0</v>
      </c>
      <c r="J69" s="78">
        <f>(J29*'For Reference 2026 FMR'!I19)*12</f>
        <v>0</v>
      </c>
      <c r="K69" s="78">
        <f t="shared" si="3"/>
        <v>0</v>
      </c>
      <c r="L69" s="4"/>
      <c r="N69" s="5"/>
      <c r="O69" s="9"/>
      <c r="P69" s="9"/>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row>
    <row r="70" spans="2:55" x14ac:dyDescent="0.25">
      <c r="B70" s="3"/>
      <c r="C70" s="205" t="str">
        <f>IF('For Reference 2026 FMR'!C20="","",'For Reference 2026 FMR'!C20)</f>
        <v>Lehigh County</v>
      </c>
      <c r="D70" s="206"/>
      <c r="E70" s="78">
        <f>(E30*('For Reference 2026 FMR'!E20*0.75))*12</f>
        <v>0</v>
      </c>
      <c r="F70" s="78">
        <f>(F30*'For Reference 2026 FMR'!E20)*12</f>
        <v>0</v>
      </c>
      <c r="G70" s="78">
        <f>(G30*'For Reference 2026 FMR'!F20)*12</f>
        <v>0</v>
      </c>
      <c r="H70" s="78">
        <f>(H30*'For Reference 2026 FMR'!G20)*12</f>
        <v>0</v>
      </c>
      <c r="I70" s="78">
        <f>(I30*'For Reference 2026 FMR'!H20)*12</f>
        <v>0</v>
      </c>
      <c r="J70" s="78">
        <f>(J30*'For Reference 2026 FMR'!I20)*12</f>
        <v>0</v>
      </c>
      <c r="K70" s="78">
        <f t="shared" si="3"/>
        <v>0</v>
      </c>
      <c r="L70" s="4"/>
      <c r="N70" s="5"/>
      <c r="O70" s="9"/>
      <c r="P70" s="9"/>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row>
    <row r="71" spans="2:55" x14ac:dyDescent="0.25">
      <c r="B71" s="3"/>
      <c r="C71" s="205" t="str">
        <f>IF('For Reference 2026 FMR'!C21="","",'For Reference 2026 FMR'!C21)</f>
        <v>Lycoming County</v>
      </c>
      <c r="D71" s="206"/>
      <c r="E71" s="78">
        <f>(E31*('For Reference 2026 FMR'!E21*0.75))*12</f>
        <v>0</v>
      </c>
      <c r="F71" s="78">
        <f>(F31*'For Reference 2026 FMR'!E21)*12</f>
        <v>0</v>
      </c>
      <c r="G71" s="78">
        <f>(G31*'For Reference 2026 FMR'!F21)*12</f>
        <v>0</v>
      </c>
      <c r="H71" s="78">
        <f>(H31*'For Reference 2026 FMR'!G21)*12</f>
        <v>0</v>
      </c>
      <c r="I71" s="78">
        <f>(I31*'For Reference 2026 FMR'!H21)*12</f>
        <v>0</v>
      </c>
      <c r="J71" s="78">
        <f>(J31*'For Reference 2026 FMR'!I21)*12</f>
        <v>0</v>
      </c>
      <c r="K71" s="78">
        <f t="shared" si="3"/>
        <v>0</v>
      </c>
      <c r="L71" s="4"/>
      <c r="N71" s="5"/>
      <c r="O71" s="9"/>
      <c r="P71" s="9"/>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row>
    <row r="72" spans="2:55" x14ac:dyDescent="0.25">
      <c r="B72" s="3"/>
      <c r="C72" s="205" t="str">
        <f>IF('For Reference 2026 FMR'!C22="","",'For Reference 2026 FMR'!C22)</f>
        <v>Mifflin County</v>
      </c>
      <c r="D72" s="206"/>
      <c r="E72" s="78">
        <f>(E32*('For Reference 2026 FMR'!E22*0.75))*12</f>
        <v>0</v>
      </c>
      <c r="F72" s="78">
        <f>(F32*'For Reference 2026 FMR'!E22)*12</f>
        <v>0</v>
      </c>
      <c r="G72" s="78">
        <f>(G32*'For Reference 2026 FMR'!F22)*12</f>
        <v>0</v>
      </c>
      <c r="H72" s="78">
        <f>(H32*'For Reference 2026 FMR'!G22)*12</f>
        <v>0</v>
      </c>
      <c r="I72" s="78">
        <f>(I32*'For Reference 2026 FMR'!H22)*12</f>
        <v>0</v>
      </c>
      <c r="J72" s="78">
        <f>(J32*'For Reference 2026 FMR'!I22)*12</f>
        <v>0</v>
      </c>
      <c r="K72" s="78">
        <f t="shared" si="3"/>
        <v>0</v>
      </c>
      <c r="L72" s="4"/>
      <c r="N72" s="5"/>
      <c r="O72" s="9"/>
      <c r="P72" s="9"/>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row>
    <row r="73" spans="2:55" x14ac:dyDescent="0.25">
      <c r="B73" s="3"/>
      <c r="C73" s="205" t="str">
        <f>IF('For Reference 2026 FMR'!C23="","",'For Reference 2026 FMR'!C23)</f>
        <v>Monroe County</v>
      </c>
      <c r="D73" s="206"/>
      <c r="E73" s="78">
        <f>(E33*('For Reference 2026 FMR'!E23*0.75))*12</f>
        <v>0</v>
      </c>
      <c r="F73" s="78">
        <f>(F33*'For Reference 2026 FMR'!E23)*12</f>
        <v>0</v>
      </c>
      <c r="G73" s="78">
        <f>(G33*'For Reference 2026 FMR'!F23)*12</f>
        <v>0</v>
      </c>
      <c r="H73" s="78">
        <f>(H33*'For Reference 2026 FMR'!G23)*12</f>
        <v>0</v>
      </c>
      <c r="I73" s="78">
        <f>(I33*'For Reference 2026 FMR'!H23)*12</f>
        <v>0</v>
      </c>
      <c r="J73" s="78">
        <f>(J33*'For Reference 2026 FMR'!I23)*12</f>
        <v>0</v>
      </c>
      <c r="K73" s="78">
        <f t="shared" si="3"/>
        <v>0</v>
      </c>
      <c r="L73" s="4"/>
      <c r="N73" s="5"/>
      <c r="O73" s="9"/>
      <c r="P73" s="9"/>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row>
    <row r="74" spans="2:55" x14ac:dyDescent="0.25">
      <c r="B74" s="3"/>
      <c r="C74" s="205" t="str">
        <f>IF('For Reference 2026 FMR'!C24="","",'For Reference 2026 FMR'!C24)</f>
        <v>Montour County</v>
      </c>
      <c r="D74" s="206"/>
      <c r="E74" s="78">
        <f>(E34*('For Reference 2026 FMR'!E24*0.75))*12</f>
        <v>0</v>
      </c>
      <c r="F74" s="78">
        <f>(F34*'For Reference 2026 FMR'!E24)*12</f>
        <v>0</v>
      </c>
      <c r="G74" s="78">
        <f>(G34*'For Reference 2026 FMR'!F24)*12</f>
        <v>0</v>
      </c>
      <c r="H74" s="78">
        <f>(H34*'For Reference 2026 FMR'!G24)*12</f>
        <v>0</v>
      </c>
      <c r="I74" s="78">
        <f>(I34*'For Reference 2026 FMR'!H24)*12</f>
        <v>0</v>
      </c>
      <c r="J74" s="78">
        <f>(J34*'For Reference 2026 FMR'!I24)*12</f>
        <v>0</v>
      </c>
      <c r="K74" s="78">
        <f t="shared" si="3"/>
        <v>0</v>
      </c>
      <c r="L74" s="4"/>
      <c r="N74" s="5"/>
      <c r="O74" s="9"/>
      <c r="P74" s="9"/>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row>
    <row r="75" spans="2:55" x14ac:dyDescent="0.25">
      <c r="B75" s="3"/>
      <c r="C75" s="205" t="str">
        <f>IF('For Reference 2026 FMR'!C25="","",'For Reference 2026 FMR'!C25)</f>
        <v>Northampton County</v>
      </c>
      <c r="D75" s="206"/>
      <c r="E75" s="78">
        <f>(E35*('For Reference 2026 FMR'!E25*0.75))*12</f>
        <v>0</v>
      </c>
      <c r="F75" s="78">
        <f>(F35*'For Reference 2026 FMR'!E25)*12</f>
        <v>0</v>
      </c>
      <c r="G75" s="78">
        <f>(G35*'For Reference 2026 FMR'!F25)*12</f>
        <v>0</v>
      </c>
      <c r="H75" s="78">
        <f>(H35*'For Reference 2026 FMR'!G25)*12</f>
        <v>0</v>
      </c>
      <c r="I75" s="78">
        <f>(I35*'For Reference 2026 FMR'!H25)*12</f>
        <v>0</v>
      </c>
      <c r="J75" s="78">
        <f>(J35*'For Reference 2026 FMR'!I25)*12</f>
        <v>0</v>
      </c>
      <c r="K75" s="78">
        <f t="shared" si="3"/>
        <v>0</v>
      </c>
      <c r="L75" s="4"/>
      <c r="N75" s="5"/>
      <c r="O75" s="9"/>
      <c r="P75" s="9"/>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row>
    <row r="76" spans="2:55" x14ac:dyDescent="0.25">
      <c r="B76" s="3"/>
      <c r="C76" s="205" t="str">
        <f>IF('For Reference 2026 FMR'!C26="","",'For Reference 2026 FMR'!C26)</f>
        <v>Northumberland County</v>
      </c>
      <c r="D76" s="206"/>
      <c r="E76" s="78">
        <f>(E36*('For Reference 2026 FMR'!E26*0.75))*12</f>
        <v>0</v>
      </c>
      <c r="F76" s="78">
        <f>(F36*'For Reference 2026 FMR'!E26)*12</f>
        <v>0</v>
      </c>
      <c r="G76" s="78">
        <f>(G36*'For Reference 2026 FMR'!F26)*12</f>
        <v>0</v>
      </c>
      <c r="H76" s="78">
        <f>(H36*'For Reference 2026 FMR'!G26)*12</f>
        <v>0</v>
      </c>
      <c r="I76" s="78">
        <f>(I36*'For Reference 2026 FMR'!H26)*12</f>
        <v>0</v>
      </c>
      <c r="J76" s="78">
        <f>(J36*'For Reference 2026 FMR'!I26)*12</f>
        <v>0</v>
      </c>
      <c r="K76" s="78">
        <f t="shared" si="3"/>
        <v>0</v>
      </c>
      <c r="L76" s="4"/>
      <c r="N76" s="5"/>
      <c r="O76" s="9"/>
      <c r="P76" s="9"/>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row>
    <row r="77" spans="2:55" x14ac:dyDescent="0.25">
      <c r="B77" s="3"/>
      <c r="C77" s="205" t="str">
        <f>IF('For Reference 2026 FMR'!C27="","",'For Reference 2026 FMR'!C27)</f>
        <v>Perry County</v>
      </c>
      <c r="D77" s="206"/>
      <c r="E77" s="78">
        <f>(E37*('For Reference 2026 FMR'!E27*0.75))*12</f>
        <v>0</v>
      </c>
      <c r="F77" s="78">
        <f>(F37*'For Reference 2026 FMR'!E27)*12</f>
        <v>0</v>
      </c>
      <c r="G77" s="78">
        <f>(G37*'For Reference 2026 FMR'!F27)*12</f>
        <v>0</v>
      </c>
      <c r="H77" s="78">
        <f>(H37*'For Reference 2026 FMR'!G27)*12</f>
        <v>0</v>
      </c>
      <c r="I77" s="78">
        <f>(I37*'For Reference 2026 FMR'!H27)*12</f>
        <v>0</v>
      </c>
      <c r="J77" s="78">
        <f>(J37*'For Reference 2026 FMR'!I27)*12</f>
        <v>0</v>
      </c>
      <c r="K77" s="78">
        <f t="shared" si="3"/>
        <v>0</v>
      </c>
      <c r="L77" s="4"/>
      <c r="N77" s="5"/>
      <c r="O77" s="9"/>
      <c r="P77" s="9"/>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row>
    <row r="78" spans="2:55" x14ac:dyDescent="0.25">
      <c r="B78" s="3"/>
      <c r="C78" s="205" t="str">
        <f>IF('For Reference 2026 FMR'!C28="","",'For Reference 2026 FMR'!C28)</f>
        <v>Pike County</v>
      </c>
      <c r="D78" s="206"/>
      <c r="E78" s="78">
        <f>(E38*('For Reference 2026 FMR'!E28*0.75))*12</f>
        <v>0</v>
      </c>
      <c r="F78" s="78">
        <f>(F38*'For Reference 2026 FMR'!E28)*12</f>
        <v>0</v>
      </c>
      <c r="G78" s="78">
        <f>(G38*'For Reference 2026 FMR'!F28)*12</f>
        <v>0</v>
      </c>
      <c r="H78" s="78">
        <f>(H38*'For Reference 2026 FMR'!G28)*12</f>
        <v>0</v>
      </c>
      <c r="I78" s="78">
        <f>(I38*'For Reference 2026 FMR'!H28)*12</f>
        <v>0</v>
      </c>
      <c r="J78" s="78">
        <f>(J38*'For Reference 2026 FMR'!I28)*12</f>
        <v>0</v>
      </c>
      <c r="K78" s="78">
        <f t="shared" si="3"/>
        <v>0</v>
      </c>
      <c r="L78" s="4"/>
      <c r="N78" s="5"/>
      <c r="O78" s="9"/>
      <c r="P78" s="9"/>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row>
    <row r="79" spans="2:55" x14ac:dyDescent="0.25">
      <c r="B79" s="3"/>
      <c r="C79" s="205" t="str">
        <f>IF('For Reference 2026 FMR'!C29="","",'For Reference 2026 FMR'!C29)</f>
        <v>Schuylkill County</v>
      </c>
      <c r="D79" s="206"/>
      <c r="E79" s="78">
        <f>(E39*('For Reference 2026 FMR'!E29*0.75))*12</f>
        <v>0</v>
      </c>
      <c r="F79" s="78">
        <f>(F39*'For Reference 2026 FMR'!E29)*12</f>
        <v>0</v>
      </c>
      <c r="G79" s="78">
        <f>(G39*'For Reference 2026 FMR'!F29)*12</f>
        <v>0</v>
      </c>
      <c r="H79" s="78">
        <f>(H39*'For Reference 2026 FMR'!G29)*12</f>
        <v>0</v>
      </c>
      <c r="I79" s="78">
        <f>(I39*'For Reference 2026 FMR'!H29)*12</f>
        <v>0</v>
      </c>
      <c r="J79" s="78">
        <f>(J39*'For Reference 2026 FMR'!I29)*12</f>
        <v>0</v>
      </c>
      <c r="K79" s="78">
        <f t="shared" si="3"/>
        <v>0</v>
      </c>
      <c r="L79" s="4"/>
      <c r="N79" s="5"/>
      <c r="O79" s="9"/>
      <c r="P79" s="9"/>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row>
    <row r="80" spans="2:55" x14ac:dyDescent="0.25">
      <c r="B80" s="3"/>
      <c r="C80" s="205" t="str">
        <f>IF('For Reference 2026 FMR'!C30="","",'For Reference 2026 FMR'!C30)</f>
        <v>Snyder County</v>
      </c>
      <c r="D80" s="206"/>
      <c r="E80" s="78">
        <f>(E40*('For Reference 2026 FMR'!E30*0.75))*12</f>
        <v>0</v>
      </c>
      <c r="F80" s="78">
        <f>(F40*'For Reference 2026 FMR'!E30)*12</f>
        <v>0</v>
      </c>
      <c r="G80" s="78">
        <f>(G40*'For Reference 2026 FMR'!F30)*12</f>
        <v>0</v>
      </c>
      <c r="H80" s="78">
        <f>(H40*'For Reference 2026 FMR'!G30)*12</f>
        <v>0</v>
      </c>
      <c r="I80" s="78">
        <f>(I40*'For Reference 2026 FMR'!H30)*12</f>
        <v>0</v>
      </c>
      <c r="J80" s="78">
        <f>(J40*'For Reference 2026 FMR'!I30)*12</f>
        <v>0</v>
      </c>
      <c r="K80" s="78">
        <f t="shared" si="3"/>
        <v>0</v>
      </c>
      <c r="L80" s="4"/>
      <c r="N80" s="5"/>
      <c r="O80" s="9"/>
      <c r="P80" s="9"/>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row>
    <row r="81" spans="2:55" x14ac:dyDescent="0.25">
      <c r="B81" s="3"/>
      <c r="C81" s="205" t="str">
        <f>IF('For Reference 2026 FMR'!C31="","",'For Reference 2026 FMR'!C31)</f>
        <v>Somerset County</v>
      </c>
      <c r="D81" s="206"/>
      <c r="E81" s="78">
        <f>(E41*('For Reference 2026 FMR'!E31*0.75))*12</f>
        <v>0</v>
      </c>
      <c r="F81" s="78">
        <f>(F41*'For Reference 2026 FMR'!E31)*12</f>
        <v>0</v>
      </c>
      <c r="G81" s="78">
        <f>(G41*'For Reference 2026 FMR'!F31)*12</f>
        <v>0</v>
      </c>
      <c r="H81" s="78">
        <f>(H41*'For Reference 2026 FMR'!G31)*12</f>
        <v>0</v>
      </c>
      <c r="I81" s="78">
        <f>(I41*'For Reference 2026 FMR'!H31)*12</f>
        <v>0</v>
      </c>
      <c r="J81" s="78">
        <f>(J41*'For Reference 2026 FMR'!I31)*12</f>
        <v>0</v>
      </c>
      <c r="K81" s="78">
        <f t="shared" si="3"/>
        <v>0</v>
      </c>
      <c r="L81" s="4"/>
      <c r="N81" s="5"/>
      <c r="O81" s="9"/>
      <c r="P81" s="9"/>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row>
    <row r="82" spans="2:55" x14ac:dyDescent="0.25">
      <c r="B82" s="3"/>
      <c r="C82" s="205" t="str">
        <f>IF('For Reference 2026 FMR'!C32="","",'For Reference 2026 FMR'!C32)</f>
        <v>Sullivan County</v>
      </c>
      <c r="D82" s="206"/>
      <c r="E82" s="78">
        <f>(E42*('For Reference 2026 FMR'!E32*0.75))*12</f>
        <v>0</v>
      </c>
      <c r="F82" s="78">
        <f>(F42*'For Reference 2026 FMR'!E32)*12</f>
        <v>0</v>
      </c>
      <c r="G82" s="78">
        <f>(G42*'For Reference 2026 FMR'!F32)*12</f>
        <v>0</v>
      </c>
      <c r="H82" s="78">
        <f>(H42*'For Reference 2026 FMR'!G32)*12</f>
        <v>0</v>
      </c>
      <c r="I82" s="78">
        <f>(I42*'For Reference 2026 FMR'!H32)*12</f>
        <v>0</v>
      </c>
      <c r="J82" s="78">
        <f>(J42*'For Reference 2026 FMR'!I32)*12</f>
        <v>0</v>
      </c>
      <c r="K82" s="78">
        <f t="shared" si="3"/>
        <v>0</v>
      </c>
      <c r="L82" s="4"/>
      <c r="N82" s="5"/>
      <c r="O82" s="9"/>
      <c r="P82" s="9"/>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row>
    <row r="83" spans="2:55" x14ac:dyDescent="0.25">
      <c r="B83" s="3"/>
      <c r="C83" s="205" t="str">
        <f>IF('For Reference 2026 FMR'!C33="","",'For Reference 2026 FMR'!C33)</f>
        <v>Susquehanna County</v>
      </c>
      <c r="D83" s="206"/>
      <c r="E83" s="78">
        <f>(E43*('For Reference 2026 FMR'!E33*0.75))*12</f>
        <v>0</v>
      </c>
      <c r="F83" s="78">
        <f>(F43*'For Reference 2026 FMR'!E33)*12</f>
        <v>0</v>
      </c>
      <c r="G83" s="78">
        <f>(G43*'For Reference 2026 FMR'!F33)*12</f>
        <v>0</v>
      </c>
      <c r="H83" s="78">
        <f>(H43*'For Reference 2026 FMR'!G33)*12</f>
        <v>0</v>
      </c>
      <c r="I83" s="78">
        <f>(I43*'For Reference 2026 FMR'!H33)*12</f>
        <v>0</v>
      </c>
      <c r="J83" s="78">
        <f>(J43*'For Reference 2026 FMR'!I33)*12</f>
        <v>0</v>
      </c>
      <c r="K83" s="78">
        <f t="shared" si="3"/>
        <v>0</v>
      </c>
      <c r="L83" s="4"/>
      <c r="N83" s="5"/>
      <c r="O83" s="9"/>
      <c r="P83" s="9"/>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row>
    <row r="84" spans="2:55" x14ac:dyDescent="0.25">
      <c r="B84" s="3"/>
      <c r="C84" s="205" t="str">
        <f>IF('For Reference 2026 FMR'!C34="","",'For Reference 2026 FMR'!C34)</f>
        <v>Tioga County</v>
      </c>
      <c r="D84" s="206"/>
      <c r="E84" s="78">
        <f>(E44*('For Reference 2026 FMR'!E34*0.75))*12</f>
        <v>0</v>
      </c>
      <c r="F84" s="78">
        <f>(F44*'For Reference 2026 FMR'!E34)*12</f>
        <v>0</v>
      </c>
      <c r="G84" s="78">
        <f>(G44*'For Reference 2026 FMR'!F34)*12</f>
        <v>0</v>
      </c>
      <c r="H84" s="78">
        <f>(H44*'For Reference 2026 FMR'!G34)*12</f>
        <v>0</v>
      </c>
      <c r="I84" s="78">
        <f>(I44*'For Reference 2026 FMR'!H34)*12</f>
        <v>0</v>
      </c>
      <c r="J84" s="78">
        <f>(J44*'For Reference 2026 FMR'!I34)*12</f>
        <v>0</v>
      </c>
      <c r="K84" s="78">
        <f t="shared" si="3"/>
        <v>0</v>
      </c>
      <c r="L84" s="4"/>
      <c r="N84" s="5"/>
      <c r="O84" s="9"/>
      <c r="P84" s="9"/>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row>
    <row r="85" spans="2:55" x14ac:dyDescent="0.25">
      <c r="B85" s="3"/>
      <c r="C85" s="205" t="str">
        <f>IF('For Reference 2026 FMR'!C35="","",'For Reference 2026 FMR'!C35)</f>
        <v>Union County</v>
      </c>
      <c r="D85" s="206"/>
      <c r="E85" s="78">
        <f>(E45*('For Reference 2026 FMR'!E35*0.75))*12</f>
        <v>0</v>
      </c>
      <c r="F85" s="78">
        <f>(F45*'For Reference 2026 FMR'!E35)*12</f>
        <v>0</v>
      </c>
      <c r="G85" s="78">
        <f>(G45*'For Reference 2026 FMR'!F35)*12</f>
        <v>0</v>
      </c>
      <c r="H85" s="78">
        <f>(H45*'For Reference 2026 FMR'!G35)*12</f>
        <v>0</v>
      </c>
      <c r="I85" s="78">
        <f>(I45*'For Reference 2026 FMR'!H35)*12</f>
        <v>0</v>
      </c>
      <c r="J85" s="78">
        <f>(J45*'For Reference 2026 FMR'!I35)*12</f>
        <v>0</v>
      </c>
      <c r="K85" s="78">
        <f t="shared" si="3"/>
        <v>0</v>
      </c>
      <c r="L85" s="4"/>
      <c r="N85" s="5"/>
      <c r="O85" s="9"/>
      <c r="P85" s="9"/>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row>
    <row r="86" spans="2:55" x14ac:dyDescent="0.25">
      <c r="B86" s="3"/>
      <c r="C86" s="205" t="str">
        <f>IF('For Reference 2026 FMR'!C36="","",'For Reference 2026 FMR'!C36)</f>
        <v>Wayne County</v>
      </c>
      <c r="D86" s="206"/>
      <c r="E86" s="78">
        <f>(E46*('For Reference 2026 FMR'!E36*0.75))*12</f>
        <v>0</v>
      </c>
      <c r="F86" s="78">
        <f>(F46*'For Reference 2026 FMR'!E36)*12</f>
        <v>0</v>
      </c>
      <c r="G86" s="78">
        <f>(G46*'For Reference 2026 FMR'!F36)*12</f>
        <v>0</v>
      </c>
      <c r="H86" s="78">
        <f>(H46*'For Reference 2026 FMR'!G36)*12</f>
        <v>0</v>
      </c>
      <c r="I86" s="78">
        <f>(I46*'For Reference 2026 FMR'!H36)*12</f>
        <v>0</v>
      </c>
      <c r="J86" s="78">
        <f>(J46*'For Reference 2026 FMR'!I36)*12</f>
        <v>0</v>
      </c>
      <c r="K86" s="78">
        <f t="shared" si="3"/>
        <v>0</v>
      </c>
      <c r="L86" s="4"/>
      <c r="N86" s="5"/>
      <c r="O86" s="9"/>
      <c r="P86" s="9"/>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row>
    <row r="87" spans="2:55" x14ac:dyDescent="0.25">
      <c r="B87" s="3"/>
      <c r="C87" s="205" t="str">
        <f>IF('For Reference 2026 FMR'!C37="","",'For Reference 2026 FMR'!C37)</f>
        <v>Wyoming County</v>
      </c>
      <c r="D87" s="206"/>
      <c r="E87" s="78">
        <f>(E47*('For Reference 2026 FMR'!E37*0.75))*12</f>
        <v>0</v>
      </c>
      <c r="F87" s="78">
        <f>(F47*'For Reference 2026 FMR'!E37)*12</f>
        <v>0</v>
      </c>
      <c r="G87" s="78">
        <f>(G47*'For Reference 2026 FMR'!F37)*12</f>
        <v>0</v>
      </c>
      <c r="H87" s="78">
        <f>(H47*'For Reference 2026 FMR'!G37)*12</f>
        <v>0</v>
      </c>
      <c r="I87" s="78">
        <f>(I47*'For Reference 2026 FMR'!H37)*12</f>
        <v>0</v>
      </c>
      <c r="J87" s="78">
        <f>(J47*'For Reference 2026 FMR'!I37)*12</f>
        <v>0</v>
      </c>
      <c r="K87" s="78">
        <f t="shared" si="3"/>
        <v>0</v>
      </c>
      <c r="L87" s="4"/>
      <c r="N87" s="5"/>
      <c r="O87" s="9"/>
      <c r="P87" s="9"/>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row>
    <row r="88" spans="2:55" ht="5.25" customHeight="1" thickBot="1" x14ac:dyDescent="0.3">
      <c r="B88" s="6"/>
      <c r="C88" s="37"/>
      <c r="D88" s="37"/>
      <c r="E88" s="37"/>
      <c r="F88" s="37"/>
      <c r="G88" s="37"/>
      <c r="H88" s="37"/>
      <c r="I88" s="37"/>
      <c r="J88" s="37"/>
      <c r="K88" s="37"/>
      <c r="L88" s="7"/>
      <c r="N88" s="5"/>
      <c r="O88" s="9"/>
      <c r="P88" s="9"/>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row>
    <row r="89" spans="2:55" ht="6" customHeight="1" x14ac:dyDescent="0.2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row>
    <row r="90" spans="2:55" s="5" customFormat="1" x14ac:dyDescent="0.25"/>
    <row r="91" spans="2:55" s="5" customFormat="1" x14ac:dyDescent="0.25"/>
    <row r="92" spans="2:55" s="5" customFormat="1" x14ac:dyDescent="0.25"/>
    <row r="93" spans="2:55" s="5" customFormat="1" x14ac:dyDescent="0.25"/>
    <row r="94" spans="2:55" s="5" customFormat="1" x14ac:dyDescent="0.25"/>
    <row r="95" spans="2:55" s="5" customFormat="1" x14ac:dyDescent="0.25"/>
    <row r="96" spans="2:55"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sheetData>
  <sheetProtection algorithmName="SHA-512" hashValue="lkBVjqnw3QHfXts35gnQWFqCzugKRouPCkrP1NCSg13vc+aMC29KipcL4d1NZPtaQJU3dL5qTdRyfKSerg1J1A==" saltValue="/Sc9aptFz1P4HjnbhB/+4g==" spinCount="100000" sheet="1" formatRows="0" selectLockedCells="1"/>
  <mergeCells count="77">
    <mergeCell ref="C75:D75"/>
    <mergeCell ref="C76:D76"/>
    <mergeCell ref="C77:D77"/>
    <mergeCell ref="C78:D78"/>
    <mergeCell ref="C79:D79"/>
    <mergeCell ref="C85:D85"/>
    <mergeCell ref="C86:D86"/>
    <mergeCell ref="C87:D87"/>
    <mergeCell ref="C80:D80"/>
    <mergeCell ref="C81:D81"/>
    <mergeCell ref="C82:D82"/>
    <mergeCell ref="C83:D83"/>
    <mergeCell ref="C84:D84"/>
    <mergeCell ref="C44:D44"/>
    <mergeCell ref="C45:D45"/>
    <mergeCell ref="C36:D36"/>
    <mergeCell ref="C37:D37"/>
    <mergeCell ref="C38:D38"/>
    <mergeCell ref="C39:D39"/>
    <mergeCell ref="C40:D40"/>
    <mergeCell ref="C29:D29"/>
    <mergeCell ref="C30:D30"/>
    <mergeCell ref="C41:D41"/>
    <mergeCell ref="C42:D42"/>
    <mergeCell ref="C43:D43"/>
    <mergeCell ref="C16:D16"/>
    <mergeCell ref="C17:D17"/>
    <mergeCell ref="C18:D18"/>
    <mergeCell ref="C19:D19"/>
    <mergeCell ref="C20:D20"/>
    <mergeCell ref="C61:D61"/>
    <mergeCell ref="C62:D62"/>
    <mergeCell ref="C63:D63"/>
    <mergeCell ref="C21:D21"/>
    <mergeCell ref="C22:D22"/>
    <mergeCell ref="C23:D23"/>
    <mergeCell ref="C24:D24"/>
    <mergeCell ref="C25:D25"/>
    <mergeCell ref="C31:D31"/>
    <mergeCell ref="C32:D32"/>
    <mergeCell ref="C33:D33"/>
    <mergeCell ref="C34:D34"/>
    <mergeCell ref="C35:D35"/>
    <mergeCell ref="C26:D26"/>
    <mergeCell ref="C27:D27"/>
    <mergeCell ref="C28:D28"/>
    <mergeCell ref="C56:D56"/>
    <mergeCell ref="C57:D57"/>
    <mergeCell ref="C58:D58"/>
    <mergeCell ref="C59:D59"/>
    <mergeCell ref="C60:D60"/>
    <mergeCell ref="C3:L3"/>
    <mergeCell ref="C15:D15"/>
    <mergeCell ref="D5:E5"/>
    <mergeCell ref="F5:G5"/>
    <mergeCell ref="H5:L5"/>
    <mergeCell ref="C13:D13"/>
    <mergeCell ref="C14:D14"/>
    <mergeCell ref="C6:K6"/>
    <mergeCell ref="B8:L8"/>
    <mergeCell ref="C9:K9"/>
    <mergeCell ref="C71:D71"/>
    <mergeCell ref="C72:D72"/>
    <mergeCell ref="C73:D73"/>
    <mergeCell ref="C74:D74"/>
    <mergeCell ref="C46:D46"/>
    <mergeCell ref="C47:D47"/>
    <mergeCell ref="C54:D54"/>
    <mergeCell ref="C52:D53"/>
    <mergeCell ref="C66:D66"/>
    <mergeCell ref="C67:D67"/>
    <mergeCell ref="C68:D68"/>
    <mergeCell ref="C69:D69"/>
    <mergeCell ref="C70:D70"/>
    <mergeCell ref="C64:D64"/>
    <mergeCell ref="C65:D65"/>
    <mergeCell ref="C55:D55"/>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codeName="Sheet4">
    <pageSetUpPr fitToPage="1"/>
  </sheetPr>
  <dimension ref="B1:CB259"/>
  <sheetViews>
    <sheetView workbookViewId="0">
      <selection activeCell="F16" sqref="F16:G16"/>
    </sheetView>
  </sheetViews>
  <sheetFormatPr defaultRowHeight="15" x14ac:dyDescent="0.25"/>
  <cols>
    <col min="1" max="2" width="1.85546875" style="2" customWidth="1"/>
    <col min="3" max="3" width="14.140625" style="2" customWidth="1"/>
    <col min="4" max="4" width="21.5703125" style="2" customWidth="1"/>
    <col min="5" max="5" width="15.5703125" style="2" customWidth="1"/>
    <col min="6" max="6" width="18.140625" style="2" customWidth="1"/>
    <col min="7" max="7" width="28.5703125" style="2" customWidth="1"/>
    <col min="8" max="9" width="1.85546875" style="2" customWidth="1"/>
    <col min="10" max="15" width="17.28515625" style="5" customWidth="1"/>
    <col min="16" max="52" width="9.140625" style="5"/>
    <col min="53" max="16384" width="9.140625" style="2"/>
  </cols>
  <sheetData>
    <row r="1" spans="2:80" ht="3.75" customHeight="1" thickBot="1" x14ac:dyDescent="0.3"/>
    <row r="2" spans="2:80" ht="18.75" x14ac:dyDescent="0.3">
      <c r="B2" s="39"/>
      <c r="C2" s="40" t="s">
        <v>99</v>
      </c>
      <c r="D2" s="41"/>
      <c r="E2" s="41"/>
      <c r="F2" s="41"/>
      <c r="G2" s="41"/>
      <c r="H2" s="42"/>
      <c r="AP2" s="2"/>
      <c r="AQ2" s="2"/>
      <c r="AR2" s="2"/>
      <c r="AS2" s="2"/>
      <c r="AT2" s="2"/>
      <c r="AU2" s="2"/>
      <c r="AV2" s="2"/>
      <c r="AW2" s="2"/>
      <c r="AX2" s="2"/>
      <c r="AY2" s="2"/>
      <c r="AZ2" s="2"/>
    </row>
    <row r="3" spans="2:80" ht="110.25" customHeight="1" thickBot="1" x14ac:dyDescent="0.3">
      <c r="B3" s="43"/>
      <c r="C3" s="166" t="s">
        <v>209</v>
      </c>
      <c r="D3" s="166"/>
      <c r="E3" s="166"/>
      <c r="F3" s="166"/>
      <c r="G3" s="166"/>
      <c r="H3" s="87"/>
      <c r="AP3" s="2"/>
      <c r="AQ3" s="2"/>
      <c r="AR3" s="2"/>
      <c r="AS3" s="2"/>
      <c r="AT3" s="2"/>
      <c r="AU3" s="2"/>
      <c r="AV3" s="2"/>
      <c r="AW3" s="2"/>
      <c r="AX3" s="2"/>
      <c r="AY3" s="2"/>
      <c r="AZ3" s="2"/>
    </row>
    <row r="4" spans="2:80" ht="4.5" customHeight="1" x14ac:dyDescent="0.25"/>
    <row r="5" spans="2:80" s="46" customFormat="1" ht="12" x14ac:dyDescent="0.2">
      <c r="B5" s="47"/>
      <c r="C5" s="88" t="s">
        <v>45</v>
      </c>
      <c r="D5" s="218" t="str">
        <f>IF('General Information'!D6="","",'General Information'!D6)</f>
        <v/>
      </c>
      <c r="E5" s="219"/>
      <c r="F5" s="88" t="s">
        <v>97</v>
      </c>
      <c r="G5" s="220" t="str">
        <f>IF('General Information'!D12="","",'General Information'!D12)</f>
        <v/>
      </c>
      <c r="H5" s="221"/>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s="46" customFormat="1" ht="12" x14ac:dyDescent="0.2">
      <c r="C6" s="141"/>
      <c r="D6" s="142"/>
      <c r="E6" s="142"/>
      <c r="F6" s="141"/>
      <c r="G6" s="140"/>
      <c r="H6" s="140"/>
      <c r="I6" s="90"/>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row>
    <row r="7" spans="2:80" s="46" customFormat="1" ht="33.75" customHeight="1" x14ac:dyDescent="0.2">
      <c r="B7" s="213" t="s">
        <v>223</v>
      </c>
      <c r="C7" s="213"/>
      <c r="D7" s="213"/>
      <c r="E7" s="214"/>
      <c r="F7" s="177"/>
      <c r="G7" s="177"/>
      <c r="H7" s="140"/>
      <c r="I7" s="90"/>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row>
    <row r="8" spans="2:80" s="46" customFormat="1" ht="12" x14ac:dyDescent="0.2">
      <c r="C8" s="141"/>
      <c r="D8" s="142"/>
      <c r="E8" s="142"/>
      <c r="F8" s="141"/>
      <c r="G8" s="140"/>
      <c r="H8" s="140"/>
      <c r="I8" s="90"/>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row>
    <row r="9" spans="2:80" s="46" customFormat="1" ht="74.25" customHeight="1" x14ac:dyDescent="0.2">
      <c r="B9" s="213" t="s">
        <v>224</v>
      </c>
      <c r="C9" s="213"/>
      <c r="D9" s="213"/>
      <c r="E9" s="214"/>
      <c r="F9" s="215"/>
      <c r="G9" s="215"/>
      <c r="H9" s="140"/>
      <c r="I9" s="90"/>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row>
    <row r="10" spans="2:80" ht="28.5" customHeight="1" x14ac:dyDescent="0.25">
      <c r="B10" s="173" t="s">
        <v>87</v>
      </c>
      <c r="C10" s="173"/>
      <c r="D10" s="173"/>
      <c r="E10" s="173"/>
      <c r="F10" s="173"/>
      <c r="G10" s="173"/>
      <c r="H10" s="173"/>
    </row>
    <row r="11" spans="2:80" ht="6" customHeight="1" thickBot="1" x14ac:dyDescent="0.3">
      <c r="C11" s="81"/>
      <c r="D11" s="81"/>
    </row>
    <row r="12" spans="2:80" ht="25.5" customHeight="1" x14ac:dyDescent="0.25">
      <c r="B12" s="209" t="s">
        <v>135</v>
      </c>
      <c r="C12" s="210"/>
      <c r="D12" s="210"/>
      <c r="E12" s="210"/>
      <c r="F12" s="210"/>
      <c r="G12" s="210"/>
      <c r="H12" s="211"/>
    </row>
    <row r="13" spans="2:80" ht="18.75" x14ac:dyDescent="0.25">
      <c r="B13" s="3"/>
      <c r="C13" s="54" t="s">
        <v>69</v>
      </c>
      <c r="D13" s="91"/>
      <c r="E13" s="92"/>
      <c r="F13" s="92"/>
      <c r="G13" s="92"/>
      <c r="H13" s="4"/>
    </row>
    <row r="14" spans="2:80" ht="5.25" customHeight="1" x14ac:dyDescent="0.25">
      <c r="B14" s="3"/>
      <c r="C14" s="93"/>
      <c r="D14" s="93"/>
      <c r="H14" s="4"/>
    </row>
    <row r="15" spans="2:80" ht="30.75" customHeight="1" x14ac:dyDescent="0.25">
      <c r="B15" s="3"/>
      <c r="C15" s="228" t="s">
        <v>0</v>
      </c>
      <c r="D15" s="229"/>
      <c r="E15" s="94" t="s">
        <v>1</v>
      </c>
      <c r="F15" s="222" t="s">
        <v>2</v>
      </c>
      <c r="G15" s="223"/>
      <c r="H15" s="4"/>
    </row>
    <row r="16" spans="2:80" ht="65.25" customHeight="1" x14ac:dyDescent="0.25">
      <c r="B16" s="3"/>
      <c r="C16" s="216" t="s">
        <v>3</v>
      </c>
      <c r="D16" s="217"/>
      <c r="E16" s="12" t="s">
        <v>10</v>
      </c>
      <c r="F16" s="224"/>
      <c r="G16" s="225"/>
      <c r="H16" s="4"/>
    </row>
    <row r="17" spans="2:8" ht="65.25" customHeight="1" x14ac:dyDescent="0.25">
      <c r="B17" s="3"/>
      <c r="C17" s="216" t="s">
        <v>4</v>
      </c>
      <c r="D17" s="217"/>
      <c r="E17" s="12" t="s">
        <v>10</v>
      </c>
      <c r="F17" s="224"/>
      <c r="G17" s="225"/>
      <c r="H17" s="4"/>
    </row>
    <row r="18" spans="2:8" ht="65.25" customHeight="1" x14ac:dyDescent="0.25">
      <c r="B18" s="3"/>
      <c r="C18" s="216" t="s">
        <v>5</v>
      </c>
      <c r="D18" s="217"/>
      <c r="E18" s="12" t="s">
        <v>10</v>
      </c>
      <c r="F18" s="224"/>
      <c r="G18" s="225"/>
      <c r="H18" s="4"/>
    </row>
    <row r="19" spans="2:8" ht="65.25" customHeight="1" x14ac:dyDescent="0.25">
      <c r="B19" s="3"/>
      <c r="C19" s="216" t="s">
        <v>6</v>
      </c>
      <c r="D19" s="217"/>
      <c r="E19" s="12" t="s">
        <v>10</v>
      </c>
      <c r="F19" s="224"/>
      <c r="G19" s="225"/>
      <c r="H19" s="4"/>
    </row>
    <row r="20" spans="2:8" ht="65.25" customHeight="1" x14ac:dyDescent="0.25">
      <c r="B20" s="3"/>
      <c r="C20" s="216" t="s">
        <v>7</v>
      </c>
      <c r="D20" s="217"/>
      <c r="E20" s="12" t="s">
        <v>10</v>
      </c>
      <c r="F20" s="224"/>
      <c r="G20" s="225"/>
      <c r="H20" s="4"/>
    </row>
    <row r="21" spans="2:8" ht="65.25" customHeight="1" x14ac:dyDescent="0.25">
      <c r="B21" s="3"/>
      <c r="C21" s="216" t="s">
        <v>8</v>
      </c>
      <c r="D21" s="217"/>
      <c r="E21" s="12" t="s">
        <v>10</v>
      </c>
      <c r="F21" s="224"/>
      <c r="G21" s="225"/>
      <c r="H21" s="4"/>
    </row>
    <row r="22" spans="2:8" ht="65.25" customHeight="1" x14ac:dyDescent="0.25">
      <c r="B22" s="3"/>
      <c r="C22" s="216" t="s">
        <v>9</v>
      </c>
      <c r="D22" s="217"/>
      <c r="E22" s="12" t="s">
        <v>10</v>
      </c>
      <c r="F22" s="224"/>
      <c r="G22" s="225"/>
      <c r="H22" s="4"/>
    </row>
    <row r="23" spans="2:8" ht="32.25" customHeight="1" x14ac:dyDescent="0.25">
      <c r="B23" s="3"/>
      <c r="C23" s="216" t="s">
        <v>136</v>
      </c>
      <c r="D23" s="217"/>
      <c r="E23" s="95">
        <f>SUM(E16:E22)</f>
        <v>0</v>
      </c>
      <c r="F23" s="226"/>
      <c r="G23" s="227"/>
      <c r="H23" s="4"/>
    </row>
    <row r="24" spans="2:8" ht="5.25" customHeight="1" thickBot="1" x14ac:dyDescent="0.3">
      <c r="B24" s="6"/>
      <c r="C24" s="37"/>
      <c r="D24" s="37"/>
      <c r="E24" s="37"/>
      <c r="F24" s="37"/>
      <c r="G24" s="37"/>
      <c r="H24" s="7"/>
    </row>
    <row r="25" spans="2:8" ht="5.25" customHeight="1" x14ac:dyDescent="0.25"/>
    <row r="26" spans="2:8" s="5" customFormat="1" x14ac:dyDescent="0.25"/>
    <row r="27" spans="2:8" s="5" customFormat="1" x14ac:dyDescent="0.25"/>
    <row r="28" spans="2:8" s="5" customFormat="1" x14ac:dyDescent="0.25"/>
    <row r="29" spans="2:8" s="5" customFormat="1" x14ac:dyDescent="0.25"/>
    <row r="30" spans="2:8" s="5" customFormat="1" x14ac:dyDescent="0.25"/>
    <row r="31" spans="2:8" s="5" customForma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sheetData>
  <sheetProtection algorithmName="SHA-512" hashValue="7EeIGPDlUsAcfDz/EU4tSLxDDFB2sGSsv9eviHo7MElniojcRBzoAM99AioaGrvoHLE5fhpI4Is9SQE+uB5LnA==" saltValue="L2NNkJsBlwqwxJfwoKXduQ==" spinCount="100000" sheet="1" formatRows="0" selectLockedCells="1"/>
  <mergeCells count="27">
    <mergeCell ref="C20:D20"/>
    <mergeCell ref="C21:D21"/>
    <mergeCell ref="B10:H10"/>
    <mergeCell ref="B12:H12"/>
    <mergeCell ref="C15:D15"/>
    <mergeCell ref="C16:D16"/>
    <mergeCell ref="C22:D22"/>
    <mergeCell ref="C23:D23"/>
    <mergeCell ref="D5:E5"/>
    <mergeCell ref="G5:H5"/>
    <mergeCell ref="F15:G15"/>
    <mergeCell ref="F16:G16"/>
    <mergeCell ref="F17:G17"/>
    <mergeCell ref="F18:G18"/>
    <mergeCell ref="F19:G19"/>
    <mergeCell ref="F20:G20"/>
    <mergeCell ref="F21:G21"/>
    <mergeCell ref="F22:G22"/>
    <mergeCell ref="F23:G23"/>
    <mergeCell ref="C17:D17"/>
    <mergeCell ref="C18:D18"/>
    <mergeCell ref="C19:D19"/>
    <mergeCell ref="B7:E7"/>
    <mergeCell ref="B9:E9"/>
    <mergeCell ref="F7:G7"/>
    <mergeCell ref="F9:G9"/>
    <mergeCell ref="C3:G3"/>
  </mergeCells>
  <dataValidations count="1">
    <dataValidation type="list" allowBlank="1" showInputMessage="1" showErrorMessage="1" sqref="F7:G7" xr:uid="{E1708234-EB60-4B33-8228-444327D76134}">
      <formula1>"Yes, No"</formula1>
    </dataValidation>
  </dataValidation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codeName="Sheet5">
    <pageSetUpPr fitToPage="1"/>
  </sheetPr>
  <dimension ref="B1:CB214"/>
  <sheetViews>
    <sheetView workbookViewId="0">
      <selection activeCell="E30" sqref="E30:G30"/>
    </sheetView>
  </sheetViews>
  <sheetFormatPr defaultRowHeight="15" x14ac:dyDescent="0.25"/>
  <cols>
    <col min="1" max="2" width="2" style="2" customWidth="1"/>
    <col min="3" max="3" width="14.5703125" style="2" customWidth="1"/>
    <col min="4" max="4" width="16.28515625" style="2" customWidth="1"/>
    <col min="5" max="5" width="17.140625" style="2" customWidth="1"/>
    <col min="6" max="6" width="19.42578125" style="2" customWidth="1"/>
    <col min="7" max="7" width="32" style="2" customWidth="1"/>
    <col min="8" max="9" width="1.7109375" style="2" customWidth="1"/>
    <col min="10" max="41" width="9.140625" style="5"/>
    <col min="42" max="16384" width="9.140625" style="2"/>
  </cols>
  <sheetData>
    <row r="1" spans="2:80" ht="3.75" customHeight="1" thickBot="1" x14ac:dyDescent="0.3"/>
    <row r="2" spans="2:80" ht="18.75" x14ac:dyDescent="0.3">
      <c r="B2" s="39"/>
      <c r="C2" s="40" t="s">
        <v>98</v>
      </c>
      <c r="D2" s="41"/>
      <c r="E2" s="41"/>
      <c r="F2" s="41"/>
      <c r="G2" s="41"/>
      <c r="H2" s="42"/>
    </row>
    <row r="3" spans="2:80" ht="108" customHeight="1" thickBot="1" x14ac:dyDescent="0.3">
      <c r="B3" s="43"/>
      <c r="C3" s="166" t="s">
        <v>204</v>
      </c>
      <c r="D3" s="166"/>
      <c r="E3" s="166"/>
      <c r="F3" s="166"/>
      <c r="G3" s="166"/>
      <c r="H3" s="87"/>
    </row>
    <row r="4" spans="2:80" ht="9" customHeight="1" x14ac:dyDescent="0.25">
      <c r="C4" s="45"/>
      <c r="D4" s="45"/>
      <c r="E4" s="45"/>
      <c r="F4" s="45"/>
      <c r="G4" s="45"/>
    </row>
    <row r="5" spans="2:80" s="46" customFormat="1" ht="13.5" customHeight="1" x14ac:dyDescent="0.2">
      <c r="B5" s="96"/>
      <c r="C5" s="88" t="s">
        <v>45</v>
      </c>
      <c r="D5" s="218" t="str">
        <f>IF('General Information'!D6="","",'General Information'!D6)</f>
        <v/>
      </c>
      <c r="E5" s="219"/>
      <c r="F5" s="88" t="s">
        <v>97</v>
      </c>
      <c r="G5" s="220" t="str">
        <f>IF('General Information'!D12="","",'General Information'!D12)</f>
        <v/>
      </c>
      <c r="H5" s="221"/>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30.75" customHeight="1" thickBot="1" x14ac:dyDescent="0.3">
      <c r="B6" s="242" t="s">
        <v>70</v>
      </c>
      <c r="C6" s="242"/>
      <c r="D6" s="242"/>
      <c r="E6" s="242"/>
      <c r="F6" s="242"/>
      <c r="G6" s="242"/>
      <c r="H6" s="242"/>
    </row>
    <row r="7" spans="2:80" ht="20.25" customHeight="1" x14ac:dyDescent="0.35">
      <c r="B7" s="243" t="s">
        <v>137</v>
      </c>
      <c r="C7" s="244"/>
      <c r="D7" s="244"/>
      <c r="E7" s="244"/>
      <c r="F7" s="244"/>
      <c r="G7" s="244"/>
      <c r="H7" s="245"/>
    </row>
    <row r="8" spans="2:80" s="99" customFormat="1" ht="18.75" x14ac:dyDescent="0.3">
      <c r="B8" s="97"/>
      <c r="C8" s="249" t="s">
        <v>71</v>
      </c>
      <c r="D8" s="249"/>
      <c r="E8" s="249"/>
      <c r="F8" s="249"/>
      <c r="G8" s="249"/>
      <c r="H8" s="250"/>
      <c r="J8" s="100"/>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2:80" ht="7.5" customHeight="1" x14ac:dyDescent="0.25">
      <c r="B9" s="3"/>
      <c r="C9" s="102"/>
      <c r="D9" s="102"/>
      <c r="H9" s="4"/>
    </row>
    <row r="10" spans="2:80" ht="34.5" x14ac:dyDescent="0.25">
      <c r="B10" s="3"/>
      <c r="C10" s="230" t="s">
        <v>0</v>
      </c>
      <c r="D10" s="231"/>
      <c r="E10" s="103" t="s">
        <v>1</v>
      </c>
      <c r="F10" s="251" t="s">
        <v>2</v>
      </c>
      <c r="G10" s="252"/>
      <c r="H10" s="4"/>
    </row>
    <row r="11" spans="2:80" ht="51.95" customHeight="1" x14ac:dyDescent="0.25">
      <c r="B11" s="3"/>
      <c r="C11" s="234" t="s">
        <v>16</v>
      </c>
      <c r="D11" s="235"/>
      <c r="E11" s="12" t="s">
        <v>10</v>
      </c>
      <c r="F11" s="238"/>
      <c r="G11" s="239"/>
      <c r="H11" s="4"/>
    </row>
    <row r="12" spans="2:80" ht="51.95" customHeight="1" x14ac:dyDescent="0.25">
      <c r="B12" s="3"/>
      <c r="C12" s="234" t="s">
        <v>17</v>
      </c>
      <c r="D12" s="235"/>
      <c r="E12" s="12" t="s">
        <v>10</v>
      </c>
      <c r="F12" s="238"/>
      <c r="G12" s="239"/>
      <c r="H12" s="4"/>
    </row>
    <row r="13" spans="2:80" ht="51.95" customHeight="1" x14ac:dyDescent="0.25">
      <c r="B13" s="3"/>
      <c r="C13" s="234" t="s">
        <v>18</v>
      </c>
      <c r="D13" s="235"/>
      <c r="E13" s="12" t="s">
        <v>10</v>
      </c>
      <c r="F13" s="238"/>
      <c r="G13" s="239"/>
      <c r="H13" s="4"/>
    </row>
    <row r="14" spans="2:80" ht="51.95" customHeight="1" x14ac:dyDescent="0.25">
      <c r="B14" s="3"/>
      <c r="C14" s="234" t="s">
        <v>19</v>
      </c>
      <c r="D14" s="235"/>
      <c r="E14" s="12" t="s">
        <v>10</v>
      </c>
      <c r="F14" s="238"/>
      <c r="G14" s="239"/>
      <c r="H14" s="4"/>
    </row>
    <row r="15" spans="2:80" ht="51.95" customHeight="1" x14ac:dyDescent="0.25">
      <c r="B15" s="3"/>
      <c r="C15" s="234" t="s">
        <v>20</v>
      </c>
      <c r="D15" s="235"/>
      <c r="E15" s="12" t="s">
        <v>10</v>
      </c>
      <c r="F15" s="238"/>
      <c r="G15" s="239"/>
      <c r="H15" s="4"/>
    </row>
    <row r="16" spans="2:80" ht="51.95" customHeight="1" x14ac:dyDescent="0.25">
      <c r="B16" s="3"/>
      <c r="C16" s="234" t="s">
        <v>21</v>
      </c>
      <c r="D16" s="235"/>
      <c r="E16" s="12" t="s">
        <v>10</v>
      </c>
      <c r="F16" s="238"/>
      <c r="G16" s="239"/>
      <c r="H16" s="4"/>
    </row>
    <row r="17" spans="2:8" ht="209.25" customHeight="1" x14ac:dyDescent="0.25">
      <c r="B17" s="3"/>
      <c r="C17" s="234" t="s">
        <v>212</v>
      </c>
      <c r="D17" s="235"/>
      <c r="E17" s="12" t="s">
        <v>10</v>
      </c>
      <c r="F17" s="238"/>
      <c r="G17" s="239"/>
      <c r="H17" s="4"/>
    </row>
    <row r="18" spans="2:8" ht="51.95" customHeight="1" x14ac:dyDescent="0.25">
      <c r="B18" s="3"/>
      <c r="C18" s="234" t="s">
        <v>22</v>
      </c>
      <c r="D18" s="235"/>
      <c r="E18" s="12" t="s">
        <v>10</v>
      </c>
      <c r="F18" s="238"/>
      <c r="G18" s="239"/>
      <c r="H18" s="4"/>
    </row>
    <row r="19" spans="2:8" ht="51.95" customHeight="1" x14ac:dyDescent="0.25">
      <c r="B19" s="3"/>
      <c r="C19" s="234" t="s">
        <v>23</v>
      </c>
      <c r="D19" s="235"/>
      <c r="E19" s="12" t="s">
        <v>10</v>
      </c>
      <c r="F19" s="238"/>
      <c r="G19" s="239"/>
      <c r="H19" s="4"/>
    </row>
    <row r="20" spans="2:8" ht="51.95" customHeight="1" x14ac:dyDescent="0.25">
      <c r="B20" s="3"/>
      <c r="C20" s="234" t="s">
        <v>24</v>
      </c>
      <c r="D20" s="235"/>
      <c r="E20" s="12" t="s">
        <v>10</v>
      </c>
      <c r="F20" s="238"/>
      <c r="G20" s="239"/>
      <c r="H20" s="4"/>
    </row>
    <row r="21" spans="2:8" ht="51.95" customHeight="1" x14ac:dyDescent="0.25">
      <c r="B21" s="3"/>
      <c r="C21" s="234" t="s">
        <v>25</v>
      </c>
      <c r="D21" s="235"/>
      <c r="E21" s="12" t="s">
        <v>10</v>
      </c>
      <c r="F21" s="238"/>
      <c r="G21" s="239"/>
      <c r="H21" s="4"/>
    </row>
    <row r="22" spans="2:8" ht="51.95" customHeight="1" x14ac:dyDescent="0.25">
      <c r="B22" s="3"/>
      <c r="C22" s="234" t="s">
        <v>26</v>
      </c>
      <c r="D22" s="235"/>
      <c r="E22" s="12" t="s">
        <v>10</v>
      </c>
      <c r="F22" s="238"/>
      <c r="G22" s="239"/>
      <c r="H22" s="4"/>
    </row>
    <row r="23" spans="2:8" ht="51.95" customHeight="1" x14ac:dyDescent="0.25">
      <c r="B23" s="3"/>
      <c r="C23" s="234" t="s">
        <v>27</v>
      </c>
      <c r="D23" s="235"/>
      <c r="E23" s="12" t="s">
        <v>10</v>
      </c>
      <c r="F23" s="238"/>
      <c r="G23" s="239"/>
      <c r="H23" s="4"/>
    </row>
    <row r="24" spans="2:8" ht="51.95" customHeight="1" x14ac:dyDescent="0.25">
      <c r="B24" s="3"/>
      <c r="C24" s="234" t="s">
        <v>28</v>
      </c>
      <c r="D24" s="235"/>
      <c r="E24" s="12" t="s">
        <v>10</v>
      </c>
      <c r="F24" s="238"/>
      <c r="G24" s="239"/>
      <c r="H24" s="4"/>
    </row>
    <row r="25" spans="2:8" ht="51.95" customHeight="1" x14ac:dyDescent="0.25">
      <c r="B25" s="3"/>
      <c r="C25" s="234" t="s">
        <v>29</v>
      </c>
      <c r="D25" s="235"/>
      <c r="E25" s="12" t="s">
        <v>10</v>
      </c>
      <c r="F25" s="238"/>
      <c r="G25" s="239"/>
      <c r="H25" s="4"/>
    </row>
    <row r="26" spans="2:8" ht="51.95" customHeight="1" x14ac:dyDescent="0.25">
      <c r="B26" s="3"/>
      <c r="C26" s="234" t="s">
        <v>30</v>
      </c>
      <c r="D26" s="235"/>
      <c r="E26" s="12" t="s">
        <v>10</v>
      </c>
      <c r="F26" s="238"/>
      <c r="G26" s="239"/>
      <c r="H26" s="4"/>
    </row>
    <row r="27" spans="2:8" ht="111.75" customHeight="1" x14ac:dyDescent="0.25">
      <c r="B27" s="3"/>
      <c r="C27" s="234" t="s">
        <v>139</v>
      </c>
      <c r="D27" s="235"/>
      <c r="E27" s="12" t="s">
        <v>10</v>
      </c>
      <c r="F27" s="238"/>
      <c r="G27" s="239"/>
      <c r="H27" s="4"/>
    </row>
    <row r="28" spans="2:8" ht="45.75" customHeight="1" x14ac:dyDescent="0.25">
      <c r="B28" s="3"/>
      <c r="C28" s="236" t="s">
        <v>138</v>
      </c>
      <c r="D28" s="237"/>
      <c r="E28" s="104">
        <f>SUM(E11:E27)</f>
        <v>0</v>
      </c>
      <c r="F28" s="232"/>
      <c r="G28" s="233"/>
      <c r="H28" s="4"/>
    </row>
    <row r="29" spans="2:8" x14ac:dyDescent="0.25">
      <c r="B29" s="3"/>
      <c r="H29" s="4"/>
    </row>
    <row r="30" spans="2:8" ht="256.5" customHeight="1" x14ac:dyDescent="0.25">
      <c r="B30" s="3"/>
      <c r="C30" s="240" t="s">
        <v>213</v>
      </c>
      <c r="D30" s="241"/>
      <c r="E30" s="246"/>
      <c r="F30" s="247"/>
      <c r="G30" s="248"/>
      <c r="H30" s="4"/>
    </row>
    <row r="31" spans="2:8" ht="7.5" customHeight="1" thickBot="1" x14ac:dyDescent="0.3">
      <c r="B31" s="6"/>
      <c r="C31" s="37"/>
      <c r="D31" s="37"/>
      <c r="E31" s="37"/>
      <c r="F31" s="37"/>
      <c r="G31" s="37"/>
      <c r="H31" s="7"/>
    </row>
    <row r="32" spans="2:8" ht="8.25" customHeigh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sheetData>
  <sheetProtection algorithmName="SHA-512" hashValue="++kWPaecm2uTBSeFZkBJQkJSXo/wnQLEfXtTB1ZnSHXCYvTbyqz4PVKvpT3xEfk8h6XyST+sR6JiLuO7UV+I/g==" saltValue="EsjfyBh1J4MUT60q/bvjkw==" spinCount="100000" sheet="1" formatRows="0" selectLockedCells="1"/>
  <mergeCells count="46">
    <mergeCell ref="B6:H6"/>
    <mergeCell ref="B7:H7"/>
    <mergeCell ref="C3:G3"/>
    <mergeCell ref="E30:G30"/>
    <mergeCell ref="C8:H8"/>
    <mergeCell ref="F10:G10"/>
    <mergeCell ref="F11:G11"/>
    <mergeCell ref="F12:G12"/>
    <mergeCell ref="F13:G13"/>
    <mergeCell ref="F14:G14"/>
    <mergeCell ref="F15:G15"/>
    <mergeCell ref="F16:G16"/>
    <mergeCell ref="F17:G17"/>
    <mergeCell ref="F18:G18"/>
    <mergeCell ref="F19:G19"/>
    <mergeCell ref="F20:G20"/>
    <mergeCell ref="C30:D30"/>
    <mergeCell ref="C11:D11"/>
    <mergeCell ref="C12:D12"/>
    <mergeCell ref="C13:D13"/>
    <mergeCell ref="C14:D14"/>
    <mergeCell ref="C15:D15"/>
    <mergeCell ref="C16:D16"/>
    <mergeCell ref="C17:D17"/>
    <mergeCell ref="C18:D18"/>
    <mergeCell ref="C19:D19"/>
    <mergeCell ref="C20:D20"/>
    <mergeCell ref="C21:D21"/>
    <mergeCell ref="C22:D22"/>
    <mergeCell ref="C23:D23"/>
    <mergeCell ref="D5:E5"/>
    <mergeCell ref="G5:H5"/>
    <mergeCell ref="C10:D10"/>
    <mergeCell ref="F28:G28"/>
    <mergeCell ref="C24:D24"/>
    <mergeCell ref="C25:D25"/>
    <mergeCell ref="C26:D26"/>
    <mergeCell ref="C27:D27"/>
    <mergeCell ref="C28:D28"/>
    <mergeCell ref="F26:G26"/>
    <mergeCell ref="F27:G27"/>
    <mergeCell ref="F21:G21"/>
    <mergeCell ref="F22:G22"/>
    <mergeCell ref="F23:G23"/>
    <mergeCell ref="F24:G24"/>
    <mergeCell ref="F25:G25"/>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6027C-6CD7-4C30-8810-A9BCD55E23A5}">
  <sheetPr>
    <pageSetUpPr fitToPage="1"/>
  </sheetPr>
  <dimension ref="A1:CB203"/>
  <sheetViews>
    <sheetView workbookViewId="0">
      <selection activeCell="C19" sqref="C19:G19"/>
    </sheetView>
  </sheetViews>
  <sheetFormatPr defaultRowHeight="15" x14ac:dyDescent="0.25"/>
  <cols>
    <col min="1" max="2" width="2" style="2" customWidth="1"/>
    <col min="3" max="3" width="14.42578125" style="2" customWidth="1"/>
    <col min="4" max="4" width="16" style="2" customWidth="1"/>
    <col min="5" max="5" width="16.5703125" style="2" customWidth="1"/>
    <col min="6" max="6" width="19.140625" style="2" customWidth="1"/>
    <col min="7" max="7" width="32" style="2" customWidth="1"/>
    <col min="8" max="9" width="1.7109375" style="2" customWidth="1"/>
    <col min="10" max="41" width="9.140625" style="5"/>
    <col min="42" max="16384" width="9.140625" style="2"/>
  </cols>
  <sheetData>
    <row r="1" spans="1:80" ht="3.75" customHeight="1" thickBot="1" x14ac:dyDescent="0.3"/>
    <row r="2" spans="1:80" ht="18.75" x14ac:dyDescent="0.3">
      <c r="B2" s="39"/>
      <c r="C2" s="40" t="s">
        <v>101</v>
      </c>
      <c r="D2" s="41"/>
      <c r="E2" s="41"/>
      <c r="F2" s="41"/>
      <c r="G2" s="41"/>
      <c r="H2" s="42"/>
    </row>
    <row r="3" spans="1:80" ht="145.5" customHeight="1" thickBot="1" x14ac:dyDescent="0.3">
      <c r="B3" s="43"/>
      <c r="C3" s="166" t="s">
        <v>195</v>
      </c>
      <c r="D3" s="166"/>
      <c r="E3" s="166"/>
      <c r="F3" s="166"/>
      <c r="G3" s="166"/>
      <c r="H3" s="87"/>
    </row>
    <row r="4" spans="1:80" ht="9" customHeight="1" x14ac:dyDescent="0.25">
      <c r="C4" s="45"/>
      <c r="D4" s="45"/>
      <c r="E4" s="45"/>
      <c r="F4" s="45"/>
      <c r="G4" s="45"/>
    </row>
    <row r="5" spans="1:80" s="46" customFormat="1" ht="13.5" customHeight="1" x14ac:dyDescent="0.2">
      <c r="A5" s="105"/>
      <c r="B5" s="96"/>
      <c r="C5" s="88" t="s">
        <v>45</v>
      </c>
      <c r="D5" s="218" t="str">
        <f>IF('[1]General Information'!D6="","",'[1]General Information'!D6)</f>
        <v/>
      </c>
      <c r="E5" s="219"/>
      <c r="F5" s="88" t="s">
        <v>97</v>
      </c>
      <c r="G5" s="220" t="str">
        <f>IF('[1]General Information'!D12="","",'[1]General Information'!D12)</f>
        <v/>
      </c>
      <c r="H5" s="221"/>
      <c r="I5" s="9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1:80" ht="28.5" customHeight="1" thickBot="1" x14ac:dyDescent="0.3">
      <c r="B6" s="253" t="s">
        <v>82</v>
      </c>
      <c r="C6" s="253"/>
      <c r="D6" s="253"/>
      <c r="E6" s="253"/>
      <c r="F6" s="253"/>
      <c r="G6" s="253"/>
      <c r="H6" s="253"/>
    </row>
    <row r="7" spans="1:80" ht="20.25" customHeight="1" x14ac:dyDescent="0.35">
      <c r="B7" s="243" t="s">
        <v>140</v>
      </c>
      <c r="C7" s="244"/>
      <c r="D7" s="244"/>
      <c r="E7" s="244"/>
      <c r="F7" s="244"/>
      <c r="G7" s="244"/>
      <c r="H7" s="245"/>
    </row>
    <row r="8" spans="1:80" s="99" customFormat="1" ht="18.75" x14ac:dyDescent="0.3">
      <c r="B8" s="97"/>
      <c r="C8" s="249" t="s">
        <v>81</v>
      </c>
      <c r="D8" s="249"/>
      <c r="E8" s="249"/>
      <c r="F8" s="249"/>
      <c r="G8" s="249"/>
      <c r="H8" s="250"/>
      <c r="J8" s="100"/>
      <c r="K8" s="101"/>
      <c r="L8" s="101"/>
      <c r="M8" s="101"/>
      <c r="N8" s="101"/>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row>
    <row r="9" spans="1:80" ht="7.5" customHeight="1" x14ac:dyDescent="0.25">
      <c r="B9" s="3"/>
      <c r="C9" s="102"/>
      <c r="D9" s="102"/>
      <c r="H9" s="4"/>
    </row>
    <row r="10" spans="1:80" ht="34.5" x14ac:dyDescent="0.25">
      <c r="B10" s="3"/>
      <c r="C10" s="230" t="s">
        <v>0</v>
      </c>
      <c r="D10" s="231"/>
      <c r="E10" s="103" t="s">
        <v>1</v>
      </c>
      <c r="F10" s="254" t="s">
        <v>2</v>
      </c>
      <c r="G10" s="255"/>
      <c r="H10" s="4"/>
    </row>
    <row r="11" spans="1:80" ht="45.75" customHeight="1" x14ac:dyDescent="0.25">
      <c r="B11" s="3"/>
      <c r="C11" s="234" t="s">
        <v>9</v>
      </c>
      <c r="D11" s="235"/>
      <c r="E11" s="12" t="s">
        <v>10</v>
      </c>
      <c r="F11" s="238"/>
      <c r="G11" s="239"/>
      <c r="H11" s="4"/>
    </row>
    <row r="12" spans="1:80" ht="45.75" customHeight="1" x14ac:dyDescent="0.25">
      <c r="B12" s="3"/>
      <c r="C12" s="234" t="s">
        <v>77</v>
      </c>
      <c r="D12" s="235"/>
      <c r="E12" s="12" t="s">
        <v>10</v>
      </c>
      <c r="F12" s="238"/>
      <c r="G12" s="239"/>
      <c r="H12" s="4"/>
    </row>
    <row r="13" spans="1:80" ht="45.75" customHeight="1" x14ac:dyDescent="0.25">
      <c r="B13" s="3"/>
      <c r="C13" s="234" t="s">
        <v>78</v>
      </c>
      <c r="D13" s="235"/>
      <c r="E13" s="12" t="s">
        <v>10</v>
      </c>
      <c r="F13" s="238"/>
      <c r="G13" s="239"/>
      <c r="H13" s="4"/>
    </row>
    <row r="14" spans="1:80" ht="45.75" customHeight="1" x14ac:dyDescent="0.25">
      <c r="B14" s="3"/>
      <c r="C14" s="234" t="s">
        <v>79</v>
      </c>
      <c r="D14" s="235"/>
      <c r="E14" s="12" t="s">
        <v>10</v>
      </c>
      <c r="F14" s="238"/>
      <c r="G14" s="239"/>
      <c r="H14" s="4"/>
    </row>
    <row r="15" spans="1:80" ht="45.75" customHeight="1" x14ac:dyDescent="0.25">
      <c r="B15" s="3"/>
      <c r="C15" s="234" t="s">
        <v>80</v>
      </c>
      <c r="D15" s="235"/>
      <c r="E15" s="12" t="s">
        <v>10</v>
      </c>
      <c r="F15" s="238"/>
      <c r="G15" s="239"/>
      <c r="H15" s="4"/>
    </row>
    <row r="16" spans="1:80" ht="32.25" customHeight="1" x14ac:dyDescent="0.25">
      <c r="B16" s="3"/>
      <c r="C16" s="236" t="s">
        <v>141</v>
      </c>
      <c r="D16" s="237"/>
      <c r="E16" s="104">
        <f>SUM(E11:E15)</f>
        <v>0</v>
      </c>
      <c r="F16" s="256"/>
      <c r="G16" s="257"/>
      <c r="H16" s="4"/>
    </row>
    <row r="17" spans="2:8" x14ac:dyDescent="0.25">
      <c r="B17" s="3"/>
      <c r="H17" s="4"/>
    </row>
    <row r="18" spans="2:8" ht="33.75" customHeight="1" x14ac:dyDescent="0.25">
      <c r="B18" s="3"/>
      <c r="C18" s="258" t="s">
        <v>142</v>
      </c>
      <c r="D18" s="259"/>
      <c r="E18" s="259"/>
      <c r="F18" s="259"/>
      <c r="G18" s="260"/>
      <c r="H18" s="4"/>
    </row>
    <row r="19" spans="2:8" ht="117.75" customHeight="1" x14ac:dyDescent="0.25">
      <c r="B19" s="3"/>
      <c r="C19" s="261"/>
      <c r="D19" s="262"/>
      <c r="E19" s="262"/>
      <c r="F19" s="262"/>
      <c r="G19" s="263"/>
      <c r="H19" s="4"/>
    </row>
    <row r="20" spans="2:8" ht="7.5" customHeight="1" thickBot="1" x14ac:dyDescent="0.3">
      <c r="B20" s="6"/>
      <c r="C20" s="37"/>
      <c r="D20" s="37"/>
      <c r="E20" s="37"/>
      <c r="F20" s="37"/>
      <c r="G20" s="37"/>
      <c r="H20" s="7"/>
    </row>
    <row r="21" spans="2:8" ht="8.25" customHeight="1" x14ac:dyDescent="0.25"/>
    <row r="22" spans="2:8" s="5" customFormat="1" x14ac:dyDescent="0.25"/>
    <row r="23" spans="2:8" s="5" customFormat="1" x14ac:dyDescent="0.25"/>
    <row r="24" spans="2:8" s="5" customFormat="1" x14ac:dyDescent="0.25"/>
    <row r="25" spans="2:8" s="5" customFormat="1" x14ac:dyDescent="0.25"/>
    <row r="26" spans="2:8" s="5" customFormat="1" x14ac:dyDescent="0.25"/>
    <row r="27" spans="2:8" s="5" customFormat="1" x14ac:dyDescent="0.25"/>
    <row r="28" spans="2:8" s="5" customFormat="1" x14ac:dyDescent="0.25"/>
    <row r="29" spans="2:8" s="5" customFormat="1" x14ac:dyDescent="0.25"/>
    <row r="30" spans="2:8" s="5" customFormat="1" x14ac:dyDescent="0.25"/>
    <row r="31" spans="2:8" s="5" customFormat="1" x14ac:dyDescent="0.25"/>
    <row r="32" spans="2:8"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sheetData>
  <sheetProtection algorithmName="SHA-512" hashValue="p/ytjP45wE77YiEMxFpstza3LWYih/F5erBP8UGfdIpK3oh47UZTTQVxnt5TbNdCYp+y/uD3Bqp2ZS77IdTpKA==" saltValue="oZa8KIVq3ad02boMqJmvIg==" spinCount="100000" sheet="1" formatRows="0" selectLockedCells="1"/>
  <mergeCells count="22">
    <mergeCell ref="C16:D16"/>
    <mergeCell ref="F16:G16"/>
    <mergeCell ref="C18:G18"/>
    <mergeCell ref="C19:G19"/>
    <mergeCell ref="C13:D13"/>
    <mergeCell ref="F13:G13"/>
    <mergeCell ref="C14:D14"/>
    <mergeCell ref="F14:G14"/>
    <mergeCell ref="C15:D15"/>
    <mergeCell ref="F15:G15"/>
    <mergeCell ref="C10:D10"/>
    <mergeCell ref="F10:G10"/>
    <mergeCell ref="C11:D11"/>
    <mergeCell ref="F11:G11"/>
    <mergeCell ref="C12:D12"/>
    <mergeCell ref="F12:G12"/>
    <mergeCell ref="C8:H8"/>
    <mergeCell ref="C3:G3"/>
    <mergeCell ref="D5:E5"/>
    <mergeCell ref="G5:H5"/>
    <mergeCell ref="B6:H6"/>
    <mergeCell ref="B7:H7"/>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51ED-AA72-4B38-9651-FE450B09CD76}">
  <sheetPr>
    <pageSetUpPr fitToPage="1"/>
  </sheetPr>
  <dimension ref="B1:CB281"/>
  <sheetViews>
    <sheetView workbookViewId="0">
      <selection activeCell="E15" sqref="E15"/>
    </sheetView>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9"/>
      <c r="C2" s="40" t="s">
        <v>103</v>
      </c>
      <c r="D2" s="41"/>
      <c r="E2" s="41"/>
      <c r="F2" s="41"/>
      <c r="G2" s="41"/>
      <c r="H2" s="42"/>
      <c r="AP2" s="2"/>
      <c r="AQ2" s="2"/>
      <c r="AR2" s="2"/>
      <c r="AS2" s="2"/>
    </row>
    <row r="3" spans="2:80" ht="19.5" customHeight="1" thickBot="1" x14ac:dyDescent="0.3">
      <c r="B3" s="43"/>
      <c r="C3" s="166" t="s">
        <v>205</v>
      </c>
      <c r="D3" s="166"/>
      <c r="E3" s="166"/>
      <c r="F3" s="166"/>
      <c r="G3" s="166"/>
      <c r="H3" s="44"/>
      <c r="AP3" s="2"/>
      <c r="AQ3" s="2"/>
      <c r="AR3" s="2"/>
      <c r="AS3" s="2"/>
    </row>
    <row r="4" spans="2:80" ht="9" customHeight="1" x14ac:dyDescent="0.25">
      <c r="C4" s="45"/>
      <c r="D4" s="45"/>
      <c r="E4" s="45"/>
      <c r="F4" s="45"/>
      <c r="G4" s="45"/>
      <c r="H4" s="45"/>
      <c r="AP4" s="2"/>
      <c r="AQ4" s="2"/>
      <c r="AR4" s="2"/>
      <c r="AS4" s="2"/>
    </row>
    <row r="5" spans="2:80" s="46" customFormat="1" ht="13.5" customHeight="1" x14ac:dyDescent="0.2">
      <c r="B5" s="96"/>
      <c r="C5" s="88" t="s">
        <v>45</v>
      </c>
      <c r="D5" s="89" t="str">
        <f>IF('General Information'!D6="","",'General Information'!D6)</f>
        <v/>
      </c>
      <c r="E5" s="106" t="s">
        <v>97</v>
      </c>
      <c r="F5" s="220" t="str">
        <f>IF('General Information'!D12="","",'General Information'!D12)</f>
        <v/>
      </c>
      <c r="G5" s="220"/>
      <c r="H5" s="221"/>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25.5" customHeight="1" x14ac:dyDescent="0.25">
      <c r="B6" s="287" t="s">
        <v>104</v>
      </c>
      <c r="C6" s="287"/>
      <c r="D6" s="287"/>
      <c r="E6" s="287"/>
      <c r="F6" s="287"/>
      <c r="G6" s="287"/>
      <c r="H6" s="287"/>
    </row>
    <row r="7" spans="2:80" ht="7.5" customHeight="1" thickBot="1" x14ac:dyDescent="0.3">
      <c r="C7" s="50"/>
      <c r="D7" s="50"/>
      <c r="E7" s="50"/>
      <c r="F7" s="50"/>
      <c r="G7" s="50"/>
    </row>
    <row r="8" spans="2:80" ht="21" customHeight="1" x14ac:dyDescent="0.35">
      <c r="B8" s="243" t="s">
        <v>104</v>
      </c>
      <c r="C8" s="244"/>
      <c r="D8" s="244"/>
      <c r="E8" s="244"/>
      <c r="F8" s="244"/>
      <c r="G8" s="244"/>
      <c r="H8" s="245"/>
    </row>
    <row r="9" spans="2:80" ht="6.75" customHeight="1" x14ac:dyDescent="0.25">
      <c r="B9" s="3"/>
      <c r="H9" s="4"/>
    </row>
    <row r="10" spans="2:80" ht="19.5" customHeight="1" x14ac:dyDescent="0.25">
      <c r="B10" s="3"/>
      <c r="C10" s="284" t="s">
        <v>144</v>
      </c>
      <c r="D10" s="285"/>
      <c r="E10" s="286"/>
      <c r="F10" s="273"/>
      <c r="G10" s="274"/>
      <c r="H10" s="4"/>
    </row>
    <row r="11" spans="2:80" s="99" customFormat="1" ht="18.75" x14ac:dyDescent="0.3">
      <c r="B11" s="97"/>
      <c r="C11" s="264" t="s">
        <v>109</v>
      </c>
      <c r="D11" s="264"/>
      <c r="E11" s="264"/>
      <c r="F11" s="264"/>
      <c r="G11" s="264"/>
      <c r="H11" s="98"/>
      <c r="J11" s="100"/>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80" ht="7.5" customHeight="1" x14ac:dyDescent="0.25">
      <c r="B12" s="3"/>
      <c r="C12" s="102"/>
      <c r="D12" s="102"/>
      <c r="H12" s="4"/>
      <c r="AP12" s="2"/>
      <c r="AQ12" s="2"/>
      <c r="AR12" s="2"/>
      <c r="AS12" s="2"/>
    </row>
    <row r="13" spans="2:80" ht="27.75" customHeight="1" x14ac:dyDescent="0.25">
      <c r="B13" s="3"/>
      <c r="C13" s="270" t="s">
        <v>116</v>
      </c>
      <c r="D13" s="271"/>
      <c r="E13" s="271"/>
      <c r="F13" s="271"/>
      <c r="G13" s="272"/>
      <c r="H13" s="4"/>
      <c r="AP13" s="2"/>
      <c r="AQ13" s="2"/>
      <c r="AR13" s="2"/>
      <c r="AS13" s="2"/>
    </row>
    <row r="14" spans="2:80" ht="34.5" x14ac:dyDescent="0.25">
      <c r="B14" s="3"/>
      <c r="C14" s="230" t="s">
        <v>0</v>
      </c>
      <c r="D14" s="231"/>
      <c r="E14" s="103" t="s">
        <v>1</v>
      </c>
      <c r="F14" s="251" t="s">
        <v>2</v>
      </c>
      <c r="G14" s="252"/>
      <c r="H14" s="4"/>
      <c r="AP14" s="2"/>
      <c r="AQ14" s="2"/>
      <c r="AR14" s="2"/>
      <c r="AS14" s="2"/>
    </row>
    <row r="15" spans="2:80" ht="51.95" customHeight="1" x14ac:dyDescent="0.25">
      <c r="B15" s="3"/>
      <c r="C15" s="275" t="s">
        <v>118</v>
      </c>
      <c r="D15" s="276"/>
      <c r="E15" s="12" t="s">
        <v>10</v>
      </c>
      <c r="F15" s="238"/>
      <c r="G15" s="239"/>
      <c r="H15" s="4"/>
      <c r="AP15" s="2"/>
      <c r="AQ15" s="2"/>
      <c r="AR15" s="2"/>
      <c r="AS15" s="2"/>
    </row>
    <row r="16" spans="2:80" ht="64.5" customHeight="1" x14ac:dyDescent="0.25">
      <c r="B16" s="3"/>
      <c r="C16" s="275" t="s">
        <v>117</v>
      </c>
      <c r="D16" s="276"/>
      <c r="E16" s="12" t="s">
        <v>10</v>
      </c>
      <c r="F16" s="238"/>
      <c r="G16" s="239"/>
      <c r="H16" s="4"/>
      <c r="AP16" s="2"/>
      <c r="AQ16" s="2"/>
      <c r="AR16" s="2"/>
      <c r="AS16" s="2"/>
    </row>
    <row r="17" spans="2:45" ht="48.75" customHeight="1" x14ac:dyDescent="0.25">
      <c r="B17" s="3"/>
      <c r="C17" s="275" t="s">
        <v>122</v>
      </c>
      <c r="D17" s="276"/>
      <c r="E17" s="12" t="s">
        <v>10</v>
      </c>
      <c r="F17" s="238"/>
      <c r="G17" s="239"/>
      <c r="H17" s="4"/>
      <c r="AP17" s="2"/>
      <c r="AQ17" s="2"/>
      <c r="AR17" s="2"/>
      <c r="AS17" s="2"/>
    </row>
    <row r="18" spans="2:45" ht="51.95" customHeight="1" x14ac:dyDescent="0.25">
      <c r="B18" s="3"/>
      <c r="C18" s="275" t="s">
        <v>121</v>
      </c>
      <c r="D18" s="276"/>
      <c r="E18" s="12" t="s">
        <v>10</v>
      </c>
      <c r="F18" s="238"/>
      <c r="G18" s="239"/>
      <c r="H18" s="4"/>
      <c r="AP18" s="2"/>
      <c r="AQ18" s="2"/>
      <c r="AR18" s="2"/>
      <c r="AS18" s="2"/>
    </row>
    <row r="19" spans="2:45" ht="90.75" customHeight="1" x14ac:dyDescent="0.25">
      <c r="B19" s="3"/>
      <c r="C19" s="275" t="s">
        <v>120</v>
      </c>
      <c r="D19" s="276"/>
      <c r="E19" s="12" t="s">
        <v>10</v>
      </c>
      <c r="F19" s="238"/>
      <c r="G19" s="239"/>
      <c r="H19" s="4"/>
      <c r="AP19" s="2"/>
      <c r="AQ19" s="2"/>
      <c r="AR19" s="2"/>
      <c r="AS19" s="2"/>
    </row>
    <row r="20" spans="2:45" ht="51.95" customHeight="1" x14ac:dyDescent="0.25">
      <c r="B20" s="3"/>
      <c r="C20" s="275" t="s">
        <v>119</v>
      </c>
      <c r="D20" s="276"/>
      <c r="E20" s="12" t="s">
        <v>10</v>
      </c>
      <c r="F20" s="238"/>
      <c r="G20" s="239"/>
      <c r="H20" s="4"/>
      <c r="AP20" s="2"/>
      <c r="AQ20" s="2"/>
      <c r="AR20" s="2"/>
      <c r="AS20" s="2"/>
    </row>
    <row r="21" spans="2:45" ht="65.25" customHeight="1" x14ac:dyDescent="0.25">
      <c r="B21" s="3"/>
      <c r="C21" s="275" t="s">
        <v>123</v>
      </c>
      <c r="D21" s="276"/>
      <c r="E21" s="12" t="s">
        <v>10</v>
      </c>
      <c r="F21" s="238"/>
      <c r="G21" s="239"/>
      <c r="H21" s="4"/>
      <c r="AP21" s="2"/>
      <c r="AQ21" s="2"/>
      <c r="AR21" s="2"/>
      <c r="AS21" s="2"/>
    </row>
    <row r="22" spans="2:45" ht="111" customHeight="1" x14ac:dyDescent="0.25">
      <c r="B22" s="3"/>
      <c r="C22" s="275" t="s">
        <v>124</v>
      </c>
      <c r="D22" s="276"/>
      <c r="E22" s="12" t="s">
        <v>10</v>
      </c>
      <c r="F22" s="238"/>
      <c r="G22" s="239"/>
      <c r="H22" s="4"/>
      <c r="AP22" s="2"/>
      <c r="AQ22" s="2"/>
      <c r="AR22" s="2"/>
      <c r="AS22" s="2"/>
    </row>
    <row r="23" spans="2:45" ht="45.75" customHeight="1" x14ac:dyDescent="0.25">
      <c r="B23" s="3"/>
      <c r="C23" s="236" t="s">
        <v>143</v>
      </c>
      <c r="D23" s="237"/>
      <c r="E23" s="107">
        <f>SUM(E15:E22)</f>
        <v>0</v>
      </c>
      <c r="F23" s="232"/>
      <c r="G23" s="233"/>
      <c r="H23" s="4"/>
      <c r="AP23" s="2"/>
      <c r="AQ23" s="2"/>
      <c r="AR23" s="2"/>
      <c r="AS23" s="2"/>
    </row>
    <row r="24" spans="2:45" ht="12.75" customHeight="1" x14ac:dyDescent="0.25">
      <c r="B24" s="3"/>
      <c r="C24" s="108"/>
      <c r="H24" s="4"/>
      <c r="AP24" s="2"/>
      <c r="AQ24" s="2"/>
      <c r="AR24" s="2"/>
      <c r="AS24" s="2"/>
    </row>
    <row r="25" spans="2:45" ht="45.75" customHeight="1" x14ac:dyDescent="0.25">
      <c r="B25" s="3"/>
      <c r="C25" s="270" t="s">
        <v>125</v>
      </c>
      <c r="D25" s="271"/>
      <c r="E25" s="271"/>
      <c r="F25" s="271"/>
      <c r="G25" s="272"/>
      <c r="H25" s="4"/>
      <c r="AP25" s="2"/>
      <c r="AQ25" s="2"/>
      <c r="AR25" s="2"/>
      <c r="AS25" s="2"/>
    </row>
    <row r="26" spans="2:45" ht="34.5" x14ac:dyDescent="0.25">
      <c r="B26" s="3"/>
      <c r="C26" s="230" t="s">
        <v>0</v>
      </c>
      <c r="D26" s="231"/>
      <c r="E26" s="103" t="s">
        <v>1</v>
      </c>
      <c r="F26" s="251" t="s">
        <v>2</v>
      </c>
      <c r="G26" s="252"/>
      <c r="H26" s="4"/>
      <c r="AP26" s="2"/>
      <c r="AQ26" s="2"/>
      <c r="AR26" s="2"/>
      <c r="AS26" s="2"/>
    </row>
    <row r="27" spans="2:45" ht="35.25" customHeight="1" x14ac:dyDescent="0.25">
      <c r="B27" s="3"/>
      <c r="C27" s="275" t="s">
        <v>106</v>
      </c>
      <c r="D27" s="276"/>
      <c r="E27" s="12" t="s">
        <v>10</v>
      </c>
      <c r="F27" s="277"/>
      <c r="G27" s="278"/>
      <c r="H27" s="4"/>
      <c r="AP27" s="2"/>
      <c r="AQ27" s="2"/>
      <c r="AR27" s="2"/>
      <c r="AS27" s="2"/>
    </row>
    <row r="28" spans="2:45" ht="50.25" customHeight="1" x14ac:dyDescent="0.25">
      <c r="B28" s="3"/>
      <c r="C28" s="275" t="s">
        <v>126</v>
      </c>
      <c r="D28" s="276"/>
      <c r="E28" s="12" t="s">
        <v>10</v>
      </c>
      <c r="F28" s="277"/>
      <c r="G28" s="278"/>
      <c r="H28" s="4"/>
      <c r="AP28" s="2"/>
      <c r="AQ28" s="2"/>
      <c r="AR28" s="2"/>
      <c r="AS28" s="2"/>
    </row>
    <row r="29" spans="2:45" ht="35.25" customHeight="1" x14ac:dyDescent="0.25">
      <c r="B29" s="3"/>
      <c r="C29" s="275" t="s">
        <v>127</v>
      </c>
      <c r="D29" s="276"/>
      <c r="E29" s="12" t="s">
        <v>10</v>
      </c>
      <c r="F29" s="277"/>
      <c r="G29" s="278"/>
      <c r="H29" s="4"/>
      <c r="AP29" s="2"/>
      <c r="AQ29" s="2"/>
      <c r="AR29" s="2"/>
      <c r="AS29" s="2"/>
    </row>
    <row r="30" spans="2:45" ht="35.25" customHeight="1" x14ac:dyDescent="0.25">
      <c r="B30" s="3"/>
      <c r="C30" s="275" t="s">
        <v>107</v>
      </c>
      <c r="D30" s="276"/>
      <c r="E30" s="12" t="s">
        <v>10</v>
      </c>
      <c r="F30" s="277"/>
      <c r="G30" s="278"/>
      <c r="H30" s="4"/>
      <c r="AP30" s="2"/>
      <c r="AQ30" s="2"/>
      <c r="AR30" s="2"/>
      <c r="AS30" s="2"/>
    </row>
    <row r="31" spans="2:45" ht="50.25" customHeight="1" x14ac:dyDescent="0.25">
      <c r="B31" s="3"/>
      <c r="C31" s="275" t="s">
        <v>128</v>
      </c>
      <c r="D31" s="276"/>
      <c r="E31" s="12" t="s">
        <v>10</v>
      </c>
      <c r="F31" s="277"/>
      <c r="G31" s="278"/>
      <c r="H31" s="4"/>
      <c r="AP31" s="2"/>
      <c r="AQ31" s="2"/>
      <c r="AR31" s="2"/>
      <c r="AS31" s="2"/>
    </row>
    <row r="32" spans="2:45" ht="35.25" customHeight="1" x14ac:dyDescent="0.25">
      <c r="B32" s="3"/>
      <c r="C32" s="275" t="s">
        <v>108</v>
      </c>
      <c r="D32" s="276"/>
      <c r="E32" s="12" t="s">
        <v>10</v>
      </c>
      <c r="F32" s="277"/>
      <c r="G32" s="278"/>
      <c r="H32" s="4"/>
      <c r="AP32" s="2"/>
      <c r="AQ32" s="2"/>
      <c r="AR32" s="2"/>
      <c r="AS32" s="2"/>
    </row>
    <row r="33" spans="2:45" ht="35.25" customHeight="1" x14ac:dyDescent="0.25">
      <c r="B33" s="3"/>
      <c r="C33" s="275" t="s">
        <v>129</v>
      </c>
      <c r="D33" s="276"/>
      <c r="E33" s="12" t="s">
        <v>10</v>
      </c>
      <c r="F33" s="277"/>
      <c r="G33" s="278"/>
      <c r="H33" s="4"/>
      <c r="AP33" s="2"/>
      <c r="AQ33" s="2"/>
      <c r="AR33" s="2"/>
      <c r="AS33" s="2"/>
    </row>
    <row r="34" spans="2:45" ht="35.25" customHeight="1" x14ac:dyDescent="0.25">
      <c r="B34" s="3"/>
      <c r="C34" s="282" t="s">
        <v>130</v>
      </c>
      <c r="D34" s="283"/>
      <c r="E34" s="107">
        <f>SUM(E27:E33)</f>
        <v>0</v>
      </c>
      <c r="F34" s="232"/>
      <c r="G34" s="233"/>
      <c r="H34" s="4"/>
      <c r="AP34" s="2"/>
      <c r="AQ34" s="2"/>
      <c r="AR34" s="2"/>
      <c r="AS34" s="2"/>
    </row>
    <row r="35" spans="2:45" ht="9.75" customHeight="1" x14ac:dyDescent="0.25">
      <c r="B35" s="3"/>
      <c r="H35" s="4"/>
      <c r="AP35" s="2"/>
      <c r="AQ35" s="2"/>
      <c r="AR35" s="2"/>
      <c r="AS35" s="2"/>
    </row>
    <row r="36" spans="2:45" ht="27.75" customHeight="1" x14ac:dyDescent="0.25">
      <c r="B36" s="3"/>
      <c r="C36" s="265" t="s">
        <v>111</v>
      </c>
      <c r="D36" s="266"/>
      <c r="E36" s="267">
        <f>E23+E34</f>
        <v>0</v>
      </c>
      <c r="F36" s="268"/>
      <c r="G36" s="269"/>
      <c r="H36" s="4"/>
      <c r="AP36" s="2"/>
      <c r="AQ36" s="2"/>
      <c r="AR36" s="2"/>
      <c r="AS36" s="2"/>
    </row>
    <row r="37" spans="2:45" ht="9.75" customHeight="1" x14ac:dyDescent="0.25">
      <c r="B37" s="3"/>
      <c r="H37" s="4"/>
      <c r="AP37" s="2"/>
      <c r="AQ37" s="2"/>
      <c r="AR37" s="2"/>
      <c r="AS37" s="2"/>
    </row>
    <row r="38" spans="2:45" ht="30" customHeight="1" x14ac:dyDescent="0.25">
      <c r="B38" s="3"/>
      <c r="C38" s="279" t="s">
        <v>105</v>
      </c>
      <c r="D38" s="280"/>
      <c r="E38" s="280"/>
      <c r="F38" s="280"/>
      <c r="G38" s="281"/>
      <c r="H38" s="4"/>
    </row>
    <row r="39" spans="2:45" ht="149.25" customHeight="1" x14ac:dyDescent="0.25">
      <c r="B39" s="3"/>
      <c r="C39" s="261"/>
      <c r="D39" s="262"/>
      <c r="E39" s="262"/>
      <c r="F39" s="262"/>
      <c r="G39" s="263"/>
      <c r="H39" s="4"/>
    </row>
    <row r="40" spans="2:45" ht="12" customHeight="1" thickBot="1" x14ac:dyDescent="0.3">
      <c r="B40" s="6"/>
      <c r="C40" s="109"/>
      <c r="D40" s="109"/>
      <c r="E40" s="109"/>
      <c r="F40" s="109"/>
      <c r="G40" s="109"/>
      <c r="H40" s="7"/>
    </row>
    <row r="41" spans="2:45" ht="9.75" customHeight="1" x14ac:dyDescent="0.25">
      <c r="C41" s="102"/>
      <c r="D41" s="102"/>
      <c r="E41" s="102"/>
    </row>
    <row r="42" spans="2:45" s="5" customFormat="1" x14ac:dyDescent="0.25"/>
    <row r="43" spans="2:45" s="5" customFormat="1" x14ac:dyDescent="0.25"/>
    <row r="44" spans="2:45" s="5" customFormat="1" x14ac:dyDescent="0.25"/>
    <row r="45" spans="2:45" s="5" customFormat="1" x14ac:dyDescent="0.25"/>
    <row r="46" spans="2:45" s="5" customFormat="1" x14ac:dyDescent="0.25"/>
    <row r="47" spans="2:45" s="5" customFormat="1" x14ac:dyDescent="0.25"/>
    <row r="48" spans="2:45"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sheetData>
  <sheetProtection algorithmName="SHA-512" hashValue="PV9H7HP5k0gfmx+sfdbLSjuMipNFPtBUsI1/dNSIlHO73YACOYviXoNelN0gHtc2bY+JCW6djVscREGvsLbJaQ==" saltValue="yUENo0zCZk68cuQiSSeXSQ==" spinCount="100000" sheet="1" formatRows="0" selectLockedCells="1"/>
  <mergeCells count="51">
    <mergeCell ref="F5:H5"/>
    <mergeCell ref="B8:H8"/>
    <mergeCell ref="C17:D17"/>
    <mergeCell ref="F17:G17"/>
    <mergeCell ref="C18:D18"/>
    <mergeCell ref="F18:G18"/>
    <mergeCell ref="C10:E10"/>
    <mergeCell ref="C14:D14"/>
    <mergeCell ref="F14:G14"/>
    <mergeCell ref="C15:D15"/>
    <mergeCell ref="F15:G15"/>
    <mergeCell ref="B6:H6"/>
    <mergeCell ref="F22:G22"/>
    <mergeCell ref="C19:D19"/>
    <mergeCell ref="F19:G19"/>
    <mergeCell ref="C20:D20"/>
    <mergeCell ref="F20:G20"/>
    <mergeCell ref="C21:D21"/>
    <mergeCell ref="F21:G21"/>
    <mergeCell ref="C38:G38"/>
    <mergeCell ref="C39:G39"/>
    <mergeCell ref="C25:G25"/>
    <mergeCell ref="C33:D33"/>
    <mergeCell ref="F33:G33"/>
    <mergeCell ref="C34:D34"/>
    <mergeCell ref="F34:G34"/>
    <mergeCell ref="C32:D32"/>
    <mergeCell ref="F32:G32"/>
    <mergeCell ref="C29:D29"/>
    <mergeCell ref="F29:G29"/>
    <mergeCell ref="C30:D30"/>
    <mergeCell ref="F30:G30"/>
    <mergeCell ref="C31:D31"/>
    <mergeCell ref="F31:G31"/>
    <mergeCell ref="C26:D26"/>
    <mergeCell ref="C3:G3"/>
    <mergeCell ref="C11:G11"/>
    <mergeCell ref="C36:D36"/>
    <mergeCell ref="E36:G36"/>
    <mergeCell ref="C13:G13"/>
    <mergeCell ref="C23:D23"/>
    <mergeCell ref="F23:G23"/>
    <mergeCell ref="F10:G10"/>
    <mergeCell ref="C16:D16"/>
    <mergeCell ref="F16:G16"/>
    <mergeCell ref="F26:G26"/>
    <mergeCell ref="C27:D27"/>
    <mergeCell ref="F27:G27"/>
    <mergeCell ref="C28:D28"/>
    <mergeCell ref="F28:G28"/>
    <mergeCell ref="C22:D22"/>
  </mergeCells>
  <dataValidations count="2">
    <dataValidation type="list" allowBlank="1" showInputMessage="1" showErrorMessage="1" sqref="F12:G12 F14:G14 F26:G26" xr:uid="{E39ED27E-E7A3-4491-B5BD-D244C216988B}">
      <formula1>"Yes,No but provide DV services,No"</formula1>
    </dataValidation>
    <dataValidation type="list" allowBlank="1" showInputMessage="1" showErrorMessage="1" sqref="F10:G10" xr:uid="{2129AABD-5010-4BF5-BDD6-7AE7324B7321}">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8C24-43CF-43B5-B13E-B2668ED52A51}">
  <sheetPr>
    <pageSetUpPr fitToPage="1"/>
  </sheetPr>
  <dimension ref="B1:CB263"/>
  <sheetViews>
    <sheetView workbookViewId="0">
      <selection activeCell="C21" sqref="C21:G21"/>
    </sheetView>
  </sheetViews>
  <sheetFormatPr defaultRowHeight="15" x14ac:dyDescent="0.25"/>
  <cols>
    <col min="1" max="2" width="1.5703125" style="2" customWidth="1"/>
    <col min="3" max="3" width="13.85546875" style="2" customWidth="1"/>
    <col min="4" max="4" width="33.5703125" style="2" customWidth="1"/>
    <col min="5" max="5" width="20.42578125" style="2" customWidth="1"/>
    <col min="6" max="6" width="26.85546875" style="2" customWidth="1"/>
    <col min="7" max="7" width="7.42578125" style="2" customWidth="1"/>
    <col min="8" max="8" width="1.42578125" style="2" customWidth="1"/>
    <col min="9" max="9" width="1.28515625" style="2" customWidth="1"/>
    <col min="10" max="45" width="9.140625" style="5"/>
    <col min="46" max="16384" width="9.140625" style="2"/>
  </cols>
  <sheetData>
    <row r="1" spans="2:80" ht="3.75" customHeight="1" thickBot="1" x14ac:dyDescent="0.3">
      <c r="AP1" s="2"/>
      <c r="AQ1" s="2"/>
      <c r="AR1" s="2"/>
      <c r="AS1" s="2"/>
    </row>
    <row r="2" spans="2:80" ht="18.75" customHeight="1" x14ac:dyDescent="0.3">
      <c r="B2" s="39"/>
      <c r="C2" s="40" t="s">
        <v>151</v>
      </c>
      <c r="D2" s="41"/>
      <c r="E2" s="41"/>
      <c r="F2" s="41"/>
      <c r="G2" s="41"/>
      <c r="H2" s="42"/>
      <c r="AP2" s="2"/>
      <c r="AQ2" s="2"/>
      <c r="AR2" s="2"/>
      <c r="AS2" s="2"/>
    </row>
    <row r="3" spans="2:80" ht="141.75" customHeight="1" thickBot="1" x14ac:dyDescent="0.3">
      <c r="B3" s="43"/>
      <c r="C3" s="166" t="s">
        <v>206</v>
      </c>
      <c r="D3" s="166"/>
      <c r="E3" s="166"/>
      <c r="F3" s="166"/>
      <c r="G3" s="166"/>
      <c r="H3" s="44"/>
      <c r="AP3" s="2"/>
      <c r="AQ3" s="2"/>
      <c r="AR3" s="2"/>
      <c r="AS3" s="2"/>
    </row>
    <row r="4" spans="2:80" ht="9" customHeight="1" x14ac:dyDescent="0.25">
      <c r="C4" s="45"/>
      <c r="D4" s="45"/>
      <c r="E4" s="45"/>
      <c r="F4" s="45"/>
      <c r="G4" s="45"/>
      <c r="H4" s="45"/>
      <c r="AP4" s="2"/>
      <c r="AQ4" s="2"/>
      <c r="AR4" s="2"/>
      <c r="AS4" s="2"/>
    </row>
    <row r="5" spans="2:80" s="46" customFormat="1" ht="13.5" customHeight="1" x14ac:dyDescent="0.2">
      <c r="B5" s="96"/>
      <c r="C5" s="88" t="s">
        <v>45</v>
      </c>
      <c r="D5" s="89" t="str">
        <f>IF('General Information'!D6="","",'General Information'!D6)</f>
        <v/>
      </c>
      <c r="E5" s="106" t="s">
        <v>97</v>
      </c>
      <c r="F5" s="220" t="str">
        <f>IF('General Information'!D12="","",'General Information'!D12)</f>
        <v/>
      </c>
      <c r="G5" s="220"/>
      <c r="H5" s="221"/>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row>
    <row r="6" spans="2:80" ht="25.5" customHeight="1" x14ac:dyDescent="0.25">
      <c r="B6" s="287" t="s">
        <v>150</v>
      </c>
      <c r="C6" s="287"/>
      <c r="D6" s="287"/>
      <c r="E6" s="287"/>
      <c r="F6" s="287"/>
      <c r="G6" s="287"/>
      <c r="H6" s="287"/>
    </row>
    <row r="7" spans="2:80" ht="7.5" customHeight="1" thickBot="1" x14ac:dyDescent="0.3">
      <c r="C7" s="50"/>
      <c r="D7" s="50"/>
      <c r="E7" s="50"/>
      <c r="F7" s="50"/>
      <c r="G7" s="50"/>
    </row>
    <row r="8" spans="2:80" ht="21" customHeight="1" x14ac:dyDescent="0.35">
      <c r="B8" s="243" t="s">
        <v>150</v>
      </c>
      <c r="C8" s="244"/>
      <c r="D8" s="244"/>
      <c r="E8" s="244"/>
      <c r="F8" s="244"/>
      <c r="G8" s="244"/>
      <c r="H8" s="245"/>
    </row>
    <row r="9" spans="2:80" ht="6.75" customHeight="1" x14ac:dyDescent="0.25">
      <c r="B9" s="3"/>
      <c r="H9" s="4"/>
    </row>
    <row r="10" spans="2:80" ht="65.25" customHeight="1" x14ac:dyDescent="0.25">
      <c r="B10" s="3"/>
      <c r="C10" s="284" t="s">
        <v>210</v>
      </c>
      <c r="D10" s="285"/>
      <c r="E10" s="286"/>
      <c r="F10" s="273"/>
      <c r="G10" s="274"/>
      <c r="H10" s="4"/>
    </row>
    <row r="11" spans="2:80" s="99" customFormat="1" ht="56.25" customHeight="1" x14ac:dyDescent="0.3">
      <c r="B11" s="97"/>
      <c r="C11" s="288" t="s">
        <v>153</v>
      </c>
      <c r="D11" s="288"/>
      <c r="E11" s="288"/>
      <c r="F11" s="288"/>
      <c r="G11" s="288"/>
      <c r="H11" s="98"/>
      <c r="J11" s="100"/>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2:80" ht="7.5" customHeight="1" x14ac:dyDescent="0.25">
      <c r="B12" s="3"/>
      <c r="C12" s="102"/>
      <c r="D12" s="102"/>
      <c r="H12" s="4"/>
      <c r="AP12" s="2"/>
      <c r="AQ12" s="2"/>
      <c r="AR12" s="2"/>
      <c r="AS12" s="2"/>
    </row>
    <row r="13" spans="2:80" ht="27.75" customHeight="1" x14ac:dyDescent="0.25">
      <c r="B13" s="3"/>
      <c r="C13" s="270" t="s">
        <v>150</v>
      </c>
      <c r="D13" s="271"/>
      <c r="E13" s="271"/>
      <c r="F13" s="271"/>
      <c r="G13" s="272"/>
      <c r="H13" s="4"/>
      <c r="AP13" s="2"/>
      <c r="AQ13" s="2"/>
      <c r="AR13" s="2"/>
      <c r="AS13" s="2"/>
    </row>
    <row r="14" spans="2:80" ht="34.5" x14ac:dyDescent="0.25">
      <c r="B14" s="3"/>
      <c r="C14" s="230" t="s">
        <v>0</v>
      </c>
      <c r="D14" s="231"/>
      <c r="E14" s="103" t="s">
        <v>1</v>
      </c>
      <c r="F14" s="251" t="s">
        <v>2</v>
      </c>
      <c r="G14" s="252"/>
      <c r="H14" s="4"/>
      <c r="AP14" s="2"/>
      <c r="AQ14" s="2"/>
      <c r="AR14" s="2"/>
      <c r="AS14" s="2"/>
    </row>
    <row r="15" spans="2:80" ht="69" customHeight="1" x14ac:dyDescent="0.25">
      <c r="B15" s="3"/>
      <c r="C15" s="275" t="s">
        <v>157</v>
      </c>
      <c r="D15" s="276"/>
      <c r="E15" s="12" t="s">
        <v>10</v>
      </c>
      <c r="F15" s="238"/>
      <c r="G15" s="239"/>
      <c r="H15" s="4"/>
      <c r="AP15" s="2"/>
      <c r="AQ15" s="2"/>
      <c r="AR15" s="2"/>
      <c r="AS15" s="2"/>
    </row>
    <row r="16" spans="2:80" ht="69" customHeight="1" x14ac:dyDescent="0.25">
      <c r="B16" s="3"/>
      <c r="C16" s="275" t="s">
        <v>155</v>
      </c>
      <c r="D16" s="276"/>
      <c r="E16" s="12" t="s">
        <v>10</v>
      </c>
      <c r="F16" s="238"/>
      <c r="G16" s="239"/>
      <c r="H16" s="4"/>
      <c r="AP16" s="2"/>
      <c r="AQ16" s="2"/>
      <c r="AR16" s="2"/>
      <c r="AS16" s="2"/>
    </row>
    <row r="17" spans="2:45" ht="69" customHeight="1" x14ac:dyDescent="0.25">
      <c r="B17" s="3"/>
      <c r="C17" s="275" t="s">
        <v>156</v>
      </c>
      <c r="D17" s="276"/>
      <c r="E17" s="12" t="s">
        <v>10</v>
      </c>
      <c r="F17" s="238"/>
      <c r="G17" s="239"/>
      <c r="H17" s="4"/>
      <c r="AP17" s="2"/>
      <c r="AQ17" s="2"/>
      <c r="AR17" s="2"/>
      <c r="AS17" s="2"/>
    </row>
    <row r="18" spans="2:45" ht="45.75" customHeight="1" x14ac:dyDescent="0.25">
      <c r="B18" s="3"/>
      <c r="C18" s="236" t="s">
        <v>152</v>
      </c>
      <c r="D18" s="237"/>
      <c r="E18" s="104">
        <f>SUM(E15:E17)</f>
        <v>0</v>
      </c>
      <c r="F18" s="232"/>
      <c r="G18" s="233"/>
      <c r="H18" s="4"/>
      <c r="AP18" s="2"/>
      <c r="AQ18" s="2"/>
      <c r="AR18" s="2"/>
      <c r="AS18" s="2"/>
    </row>
    <row r="19" spans="2:45" ht="12.75" customHeight="1" x14ac:dyDescent="0.25">
      <c r="B19" s="3"/>
      <c r="C19" s="108"/>
      <c r="H19" s="4"/>
      <c r="AP19" s="2"/>
      <c r="AQ19" s="2"/>
      <c r="AR19" s="2"/>
      <c r="AS19" s="2"/>
    </row>
    <row r="20" spans="2:45" ht="30" customHeight="1" x14ac:dyDescent="0.25">
      <c r="B20" s="3"/>
      <c r="C20" s="279" t="s">
        <v>154</v>
      </c>
      <c r="D20" s="280"/>
      <c r="E20" s="280"/>
      <c r="F20" s="280"/>
      <c r="G20" s="281"/>
      <c r="H20" s="4"/>
    </row>
    <row r="21" spans="2:45" ht="149.25" customHeight="1" x14ac:dyDescent="0.25">
      <c r="B21" s="3"/>
      <c r="C21" s="261"/>
      <c r="D21" s="262"/>
      <c r="E21" s="262"/>
      <c r="F21" s="262"/>
      <c r="G21" s="263"/>
      <c r="H21" s="4"/>
    </row>
    <row r="22" spans="2:45" ht="12" customHeight="1" thickBot="1" x14ac:dyDescent="0.3">
      <c r="B22" s="6"/>
      <c r="C22" s="109"/>
      <c r="D22" s="109"/>
      <c r="E22" s="109"/>
      <c r="F22" s="109"/>
      <c r="G22" s="109"/>
      <c r="H22" s="7"/>
    </row>
    <row r="23" spans="2:45" ht="9.75" customHeight="1" x14ac:dyDescent="0.25">
      <c r="C23" s="102"/>
      <c r="D23" s="102"/>
      <c r="E23" s="102"/>
    </row>
    <row r="24" spans="2:45" s="5" customFormat="1" x14ac:dyDescent="0.25"/>
    <row r="25" spans="2:45" s="5" customFormat="1" x14ac:dyDescent="0.25"/>
    <row r="26" spans="2:45" s="5" customFormat="1" x14ac:dyDescent="0.25"/>
    <row r="27" spans="2:45" s="5" customFormat="1" x14ac:dyDescent="0.25"/>
    <row r="28" spans="2:45" s="5" customFormat="1" x14ac:dyDescent="0.25"/>
    <row r="29" spans="2:45" s="5" customFormat="1" x14ac:dyDescent="0.25"/>
    <row r="30" spans="2:45" s="5" customFormat="1" x14ac:dyDescent="0.25"/>
    <row r="31" spans="2:45" s="5" customFormat="1" x14ac:dyDescent="0.25"/>
    <row r="32" spans="2:45"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sheetData>
  <sheetProtection algorithmName="SHA-512" hashValue="JTW6YDyoYAXRdFja1B2fEwdqENrzAMCNy3DakmsCk89cKv2IHxA+bg4xNMtMJ4f8y2DSXMOtzxXEt0qC6jghew==" saltValue="7Nx43Xmm+L7NFVfINEC3Sw==" spinCount="100000" sheet="1" formatRows="0" selectLockedCells="1"/>
  <mergeCells count="20">
    <mergeCell ref="C20:G20"/>
    <mergeCell ref="C21:G21"/>
    <mergeCell ref="C17:D17"/>
    <mergeCell ref="F17:G17"/>
    <mergeCell ref="C18:D18"/>
    <mergeCell ref="F18:G18"/>
    <mergeCell ref="C16:D16"/>
    <mergeCell ref="F16:G16"/>
    <mergeCell ref="C11:G11"/>
    <mergeCell ref="C13:G13"/>
    <mergeCell ref="C14:D14"/>
    <mergeCell ref="F14:G14"/>
    <mergeCell ref="C15:D15"/>
    <mergeCell ref="F15:G15"/>
    <mergeCell ref="C3:G3"/>
    <mergeCell ref="F5:H5"/>
    <mergeCell ref="B6:H6"/>
    <mergeCell ref="B8:H8"/>
    <mergeCell ref="C10:E10"/>
    <mergeCell ref="F10:G10"/>
  </mergeCells>
  <conditionalFormatting sqref="F10:G10">
    <cfRule type="expression" dxfId="0" priority="1">
      <formula>F10="No"</formula>
    </cfRule>
  </conditionalFormatting>
  <dataValidations count="2">
    <dataValidation type="list" allowBlank="1" showInputMessage="1" showErrorMessage="1" sqref="F12:G12" xr:uid="{998555EE-438F-4C49-8D8D-29003ACD9212}">
      <formula1>"Yes,No but provide DV services,No"</formula1>
    </dataValidation>
    <dataValidation type="list" allowBlank="1" showInputMessage="1" showErrorMessage="1" sqref="F10:G10" xr:uid="{D5E8D2D1-CB7D-46AD-81EE-6CB8FA3B5FE9}">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Instructions</vt:lpstr>
      <vt:lpstr>General Information</vt:lpstr>
      <vt:lpstr>Leasing</vt:lpstr>
      <vt:lpstr>Rental Assistance</vt:lpstr>
      <vt:lpstr>Operating</vt:lpstr>
      <vt:lpstr>Supportive Services</vt:lpstr>
      <vt:lpstr>HMIS</vt:lpstr>
      <vt:lpstr>VAWA Costs</vt:lpstr>
      <vt:lpstr>Rural Costs</vt:lpstr>
      <vt:lpstr>Admin &amp; Match</vt:lpstr>
      <vt:lpstr>Proposed Budget</vt:lpstr>
      <vt:lpstr>For Reference 2026 FMR</vt:lpstr>
      <vt:lpstr>'Admin &amp; Match'!Print_Area</vt:lpstr>
      <vt:lpstr>'For Reference 2026 FMR'!Print_Area</vt:lpstr>
      <vt:lpstr>'General Information'!Print_Area</vt:lpstr>
      <vt:lpstr>HMIS!Print_Area</vt:lpstr>
      <vt:lpstr>Instructions!Print_Area</vt:lpstr>
      <vt:lpstr>Leasing!Print_Area</vt:lpstr>
      <vt:lpstr>Operating!Print_Area</vt:lpstr>
      <vt:lpstr>'Proposed Budget'!Print_Area</vt:lpstr>
      <vt:lpstr>'Rental Assistance'!Print_Area</vt:lpstr>
      <vt:lpstr>'Rural Costs'!Print_Area</vt:lpstr>
      <vt:lpstr>'Supportive Services'!Print_Area</vt:lpstr>
      <vt:lpstr>'VAWA Costs'!Print_Area</vt:lpstr>
      <vt:lpstr>'Admin &amp; Match'!Print_Titles</vt:lpstr>
      <vt:lpstr>HMIS!Print_Titles</vt:lpstr>
      <vt:lpstr>Leasing!Print_Titles</vt:lpstr>
      <vt:lpstr>Operating!Print_Titles</vt:lpstr>
      <vt:lpstr>'Rental Assistance'!Print_Titles</vt:lpstr>
      <vt:lpstr>'Rural Costs'!Print_Titles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Jessica Sones</cp:lastModifiedBy>
  <cp:lastPrinted>2024-07-09T14:00:57Z</cp:lastPrinted>
  <dcterms:created xsi:type="dcterms:W3CDTF">2019-07-29T14:58:59Z</dcterms:created>
  <dcterms:modified xsi:type="dcterms:W3CDTF">2025-11-22T18:49:58Z</dcterms:modified>
</cp:coreProperties>
</file>