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Z:\Shared\ALL\BoS2025\New Projects\West\Budget Form\"/>
    </mc:Choice>
  </mc:AlternateContent>
  <xr:revisionPtr revIDLastSave="0" documentId="13_ncr:1_{E1080F14-C6B5-4EE3-BB59-056A3BE8D25C}" xr6:coauthVersionLast="47" xr6:coauthVersionMax="47" xr10:uidLastSave="{00000000-0000-0000-0000-000000000000}"/>
  <workbookProtection workbookAlgorithmName="SHA-512" workbookHashValue="Xydxl2kouNqC9LjmsxJHZE018pSS0JFl0Ao7EFKfGicFoYH3fMzcUAFWbbdtk2pYvVGW9zW3+zPr1Qjx/pBRpQ==" workbookSaltValue="IeIMye/VxtaUNDXDN/WB+A==" workbookSpinCount="100000" lockStructure="1"/>
  <bookViews>
    <workbookView xWindow="25080" yWindow="-120" windowWidth="25440" windowHeight="15270" xr2:uid="{2CDE0F6F-3300-4F3C-8B1E-D2B9D7F1221F}"/>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HMIS" sheetId="16" r:id="rId7"/>
    <sheet name="VAWA Costs" sheetId="20" r:id="rId8"/>
    <sheet name="Rural Costs" sheetId="21" r:id="rId9"/>
    <sheet name="Admin &amp; Match" sheetId="3" r:id="rId10"/>
    <sheet name="Proposed Budget" sheetId="13" r:id="rId11"/>
    <sheet name="For Reference 2026 FMR" sheetId="5" r:id="rId12"/>
  </sheets>
  <definedNames>
    <definedName name="Lebanon_County" localSheetId="10">#REF!</definedName>
    <definedName name="Lebanon_County">#REF!</definedName>
    <definedName name="_xlnm.Print_Area" localSheetId="9">'Admin &amp; Match'!$A$5:$H$21</definedName>
    <definedName name="_xlnm.Print_Area" localSheetId="11">'For Reference 2026 FMR'!$A$1:$K$26</definedName>
    <definedName name="_xlnm.Print_Area" localSheetId="1">'General Information'!$A$1:$G$24</definedName>
    <definedName name="_xlnm.Print_Area" localSheetId="6">HMIS!$A$5:$I$21</definedName>
    <definedName name="_xlnm.Print_Area" localSheetId="0">Instructions!$A$1:$E$11</definedName>
    <definedName name="_xlnm.Print_Area" localSheetId="2">Leasing!$A$5:$M$104</definedName>
    <definedName name="_xlnm.Print_Area" localSheetId="4">Operating!$A$5:$I$25</definedName>
    <definedName name="_xlnm.Print_Area" localSheetId="10">'Proposed Budget'!$A$4:$F$39</definedName>
    <definedName name="_xlnm.Print_Area" localSheetId="3">'Rental Assistance'!$A$5:$M$63</definedName>
    <definedName name="_xlnm.Print_Area" localSheetId="8">'Rural Costs'!$A$5:$I$23</definedName>
    <definedName name="_xlnm.Print_Area" localSheetId="5">'Supportive Services'!$A$5:$I$32</definedName>
    <definedName name="_xlnm.Print_Area" localSheetId="7">'VAWA Costs'!$A$5:$I$41</definedName>
    <definedName name="_xlnm.Print_Titles" localSheetId="9">'Admin &amp; Match'!$5:$6</definedName>
    <definedName name="_xlnm.Print_Titles" localSheetId="6">HMIS!$5:$10</definedName>
    <definedName name="_xlnm.Print_Titles" localSheetId="2">Leasing!$5:$6</definedName>
    <definedName name="_xlnm.Print_Titles" localSheetId="4">Operating!$5:$10</definedName>
    <definedName name="_xlnm.Print_Titles" localSheetId="3">'Rental Assistance'!$5:$6</definedName>
    <definedName name="_xlnm.Print_Titles" localSheetId="8">'Rural Costs'!$5:$6</definedName>
    <definedName name="_xlnm.Print_Titles" localSheetId="5">'Supportive Services'!$5:$10</definedName>
    <definedName name="_xlnm.Print_Titles" localSheetId="7">'VAWA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 i="13" l="1" a="1"/>
  <c r="D20" i="13" s="1"/>
  <c r="D19" i="13" a="1"/>
  <c r="D19" i="13" s="1"/>
  <c r="D18" i="13"/>
  <c r="D5" i="5" l="1"/>
  <c r="E57" i="14"/>
  <c r="C84" i="14"/>
  <c r="C85" i="14"/>
  <c r="C86" i="14"/>
  <c r="C87" i="14"/>
  <c r="C88" i="14"/>
  <c r="C89" i="14"/>
  <c r="C90" i="14"/>
  <c r="C91" i="14"/>
  <c r="C92" i="14"/>
  <c r="C93" i="14"/>
  <c r="C94" i="14"/>
  <c r="C95" i="14"/>
  <c r="C96" i="14"/>
  <c r="C97" i="14"/>
  <c r="C98" i="14"/>
  <c r="C99" i="14"/>
  <c r="C100" i="14"/>
  <c r="C101" i="14"/>
  <c r="C102" i="14"/>
  <c r="C83" i="14"/>
  <c r="D6" i="5" l="1"/>
  <c r="D7" i="5"/>
  <c r="D8" i="5"/>
  <c r="D9" i="5"/>
  <c r="D10" i="5"/>
  <c r="D11" i="5"/>
  <c r="D12" i="5"/>
  <c r="D13" i="5"/>
  <c r="D14" i="5"/>
  <c r="D15" i="5"/>
  <c r="D16" i="5"/>
  <c r="D17" i="5"/>
  <c r="D18" i="5"/>
  <c r="D19" i="5"/>
  <c r="D20" i="5"/>
  <c r="D21" i="5"/>
  <c r="D22" i="5"/>
  <c r="D23" i="5"/>
  <c r="D24" i="5"/>
  <c r="E61" i="14"/>
  <c r="E87" i="14" s="1"/>
  <c r="F61" i="14"/>
  <c r="F87" i="14" s="1"/>
  <c r="D36" i="13"/>
  <c r="D27" i="13"/>
  <c r="E43" i="15"/>
  <c r="F43" i="15"/>
  <c r="G43" i="15"/>
  <c r="H43" i="15"/>
  <c r="I43" i="15"/>
  <c r="J43" i="15"/>
  <c r="E44" i="15"/>
  <c r="F44" i="15"/>
  <c r="G44" i="15"/>
  <c r="H44" i="15"/>
  <c r="I44" i="15"/>
  <c r="J44" i="15"/>
  <c r="E45" i="15"/>
  <c r="F45" i="15"/>
  <c r="G45" i="15"/>
  <c r="H45" i="15"/>
  <c r="I45" i="15"/>
  <c r="J45" i="15"/>
  <c r="E46" i="15"/>
  <c r="F46" i="15"/>
  <c r="G46" i="15"/>
  <c r="H46" i="15"/>
  <c r="I46" i="15"/>
  <c r="J46" i="15"/>
  <c r="E47" i="15"/>
  <c r="F47" i="15"/>
  <c r="G47" i="15"/>
  <c r="H47" i="15"/>
  <c r="I47" i="15"/>
  <c r="J47" i="15"/>
  <c r="E48" i="15"/>
  <c r="F48" i="15"/>
  <c r="G48" i="15"/>
  <c r="H48" i="15"/>
  <c r="I48" i="15"/>
  <c r="J48" i="15"/>
  <c r="E49" i="15"/>
  <c r="F49" i="15"/>
  <c r="G49" i="15"/>
  <c r="H49" i="15"/>
  <c r="I49" i="15"/>
  <c r="J49" i="15"/>
  <c r="E50" i="15"/>
  <c r="F50" i="15"/>
  <c r="G50" i="15"/>
  <c r="H50" i="15"/>
  <c r="I50" i="15"/>
  <c r="J50" i="15"/>
  <c r="E51" i="15"/>
  <c r="F51" i="15"/>
  <c r="G51" i="15"/>
  <c r="H51" i="15"/>
  <c r="I51" i="15"/>
  <c r="J51" i="15"/>
  <c r="E52" i="15"/>
  <c r="F52" i="15"/>
  <c r="G52" i="15"/>
  <c r="H52" i="15"/>
  <c r="I52" i="15"/>
  <c r="J52" i="15"/>
  <c r="E53" i="15"/>
  <c r="F53" i="15"/>
  <c r="G53" i="15"/>
  <c r="H53" i="15"/>
  <c r="I53" i="15"/>
  <c r="J53" i="15"/>
  <c r="E54" i="15"/>
  <c r="F54" i="15"/>
  <c r="G54" i="15"/>
  <c r="H54" i="15"/>
  <c r="I54" i="15"/>
  <c r="J54" i="15"/>
  <c r="E55" i="15"/>
  <c r="F55" i="15"/>
  <c r="G55" i="15"/>
  <c r="H55" i="15"/>
  <c r="I55" i="15"/>
  <c r="J55" i="15"/>
  <c r="E56" i="15"/>
  <c r="F56" i="15"/>
  <c r="G56" i="15"/>
  <c r="H56" i="15"/>
  <c r="I56" i="15"/>
  <c r="J56" i="15"/>
  <c r="E57" i="15"/>
  <c r="F57" i="15"/>
  <c r="G57" i="15"/>
  <c r="H57" i="15"/>
  <c r="I57" i="15"/>
  <c r="J57" i="15"/>
  <c r="E58" i="15"/>
  <c r="F58" i="15"/>
  <c r="G58" i="15"/>
  <c r="H58" i="15"/>
  <c r="I58" i="15"/>
  <c r="J58" i="15"/>
  <c r="E59" i="15"/>
  <c r="F59" i="15"/>
  <c r="G59" i="15"/>
  <c r="H59" i="15"/>
  <c r="I59" i="15"/>
  <c r="J59" i="15"/>
  <c r="E60" i="15"/>
  <c r="F60" i="15"/>
  <c r="G60" i="15"/>
  <c r="H60" i="15"/>
  <c r="I60" i="15"/>
  <c r="J60" i="15"/>
  <c r="E61" i="15"/>
  <c r="F61" i="15"/>
  <c r="G61" i="15"/>
  <c r="H61" i="15"/>
  <c r="I61" i="15"/>
  <c r="J61" i="15"/>
  <c r="C43" i="15"/>
  <c r="C44" i="15"/>
  <c r="C45" i="15"/>
  <c r="C46" i="15"/>
  <c r="C47" i="15"/>
  <c r="C48" i="15"/>
  <c r="C49" i="15"/>
  <c r="C50" i="15"/>
  <c r="C51" i="15"/>
  <c r="C52" i="15"/>
  <c r="C53" i="15"/>
  <c r="C54" i="15"/>
  <c r="C55" i="15"/>
  <c r="C56" i="15"/>
  <c r="C57" i="15"/>
  <c r="C58" i="15"/>
  <c r="C59" i="15"/>
  <c r="C60" i="15"/>
  <c r="C61" i="15"/>
  <c r="K16" i="15"/>
  <c r="K17" i="15"/>
  <c r="K18" i="15"/>
  <c r="K19" i="15"/>
  <c r="K20" i="15"/>
  <c r="K21" i="15"/>
  <c r="K22" i="15"/>
  <c r="K23" i="15"/>
  <c r="K24" i="15"/>
  <c r="K25" i="15"/>
  <c r="K26" i="15"/>
  <c r="K27" i="15"/>
  <c r="K28" i="15"/>
  <c r="K29" i="15"/>
  <c r="K30" i="15"/>
  <c r="K31" i="15"/>
  <c r="K32" i="15"/>
  <c r="K33" i="15"/>
  <c r="K34" i="15"/>
  <c r="C16" i="15"/>
  <c r="C17" i="15"/>
  <c r="C18" i="15"/>
  <c r="C19" i="15"/>
  <c r="C20" i="15"/>
  <c r="C21" i="15"/>
  <c r="C22" i="15"/>
  <c r="C23" i="15"/>
  <c r="C24" i="15"/>
  <c r="C25" i="15"/>
  <c r="C26" i="15"/>
  <c r="C27" i="15"/>
  <c r="C28" i="15"/>
  <c r="C29" i="15"/>
  <c r="C30" i="15"/>
  <c r="C31" i="15"/>
  <c r="C32" i="15"/>
  <c r="C33" i="15"/>
  <c r="C34" i="15"/>
  <c r="C55" i="14"/>
  <c r="E58" i="14"/>
  <c r="F58" i="14"/>
  <c r="F84" i="14" s="1"/>
  <c r="G58" i="14"/>
  <c r="G84" i="14" s="1"/>
  <c r="H58" i="14"/>
  <c r="H84" i="14" s="1"/>
  <c r="I58" i="14"/>
  <c r="I84" i="14" s="1"/>
  <c r="J58" i="14"/>
  <c r="J84" i="14" s="1"/>
  <c r="E59" i="14"/>
  <c r="E85" i="14" s="1"/>
  <c r="F59" i="14"/>
  <c r="F85" i="14" s="1"/>
  <c r="G59" i="14"/>
  <c r="G85" i="14" s="1"/>
  <c r="H59" i="14"/>
  <c r="H85" i="14" s="1"/>
  <c r="I59" i="14"/>
  <c r="I85" i="14" s="1"/>
  <c r="J59" i="14"/>
  <c r="J85" i="14" s="1"/>
  <c r="E60" i="14"/>
  <c r="F60" i="14"/>
  <c r="F86" i="14" s="1"/>
  <c r="G60" i="14"/>
  <c r="G86" i="14" s="1"/>
  <c r="H60" i="14"/>
  <c r="H86" i="14" s="1"/>
  <c r="I60" i="14"/>
  <c r="I86" i="14" s="1"/>
  <c r="J60" i="14"/>
  <c r="J86" i="14" s="1"/>
  <c r="G61" i="14"/>
  <c r="G87" i="14" s="1"/>
  <c r="H61" i="14"/>
  <c r="H87" i="14" s="1"/>
  <c r="I61" i="14"/>
  <c r="I87" i="14" s="1"/>
  <c r="J61" i="14"/>
  <c r="J87" i="14" s="1"/>
  <c r="E62" i="14"/>
  <c r="F62" i="14"/>
  <c r="F88" i="14" s="1"/>
  <c r="G62" i="14"/>
  <c r="G88" i="14" s="1"/>
  <c r="H62" i="14"/>
  <c r="H88" i="14" s="1"/>
  <c r="I62" i="14"/>
  <c r="I88" i="14" s="1"/>
  <c r="J62" i="14"/>
  <c r="J88" i="14" s="1"/>
  <c r="E63" i="14"/>
  <c r="E89" i="14" s="1"/>
  <c r="F63" i="14"/>
  <c r="F89" i="14" s="1"/>
  <c r="G63" i="14"/>
  <c r="G89" i="14" s="1"/>
  <c r="H63" i="14"/>
  <c r="H89" i="14" s="1"/>
  <c r="I63" i="14"/>
  <c r="I89" i="14" s="1"/>
  <c r="J63" i="14"/>
  <c r="J89" i="14" s="1"/>
  <c r="E64" i="14"/>
  <c r="F64" i="14"/>
  <c r="F90" i="14" s="1"/>
  <c r="G64" i="14"/>
  <c r="G90" i="14" s="1"/>
  <c r="H64" i="14"/>
  <c r="H90" i="14" s="1"/>
  <c r="I64" i="14"/>
  <c r="I90" i="14" s="1"/>
  <c r="J64" i="14"/>
  <c r="J90" i="14" s="1"/>
  <c r="E65" i="14"/>
  <c r="F65" i="14"/>
  <c r="F91" i="14" s="1"/>
  <c r="G65" i="14"/>
  <c r="G91" i="14" s="1"/>
  <c r="H65" i="14"/>
  <c r="H91" i="14" s="1"/>
  <c r="I65" i="14"/>
  <c r="I91" i="14" s="1"/>
  <c r="J65" i="14"/>
  <c r="J91" i="14" s="1"/>
  <c r="E66" i="14"/>
  <c r="F66" i="14"/>
  <c r="F92" i="14" s="1"/>
  <c r="G66" i="14"/>
  <c r="G92" i="14" s="1"/>
  <c r="H66" i="14"/>
  <c r="H92" i="14" s="1"/>
  <c r="I66" i="14"/>
  <c r="I92" i="14" s="1"/>
  <c r="J66" i="14"/>
  <c r="J92" i="14" s="1"/>
  <c r="E67" i="14"/>
  <c r="F67" i="14"/>
  <c r="F93" i="14" s="1"/>
  <c r="G67" i="14"/>
  <c r="G93" i="14" s="1"/>
  <c r="H67" i="14"/>
  <c r="H93" i="14" s="1"/>
  <c r="I67" i="14"/>
  <c r="I93" i="14" s="1"/>
  <c r="J67" i="14"/>
  <c r="J93" i="14" s="1"/>
  <c r="E68" i="14"/>
  <c r="F68" i="14"/>
  <c r="F94" i="14" s="1"/>
  <c r="G68" i="14"/>
  <c r="G94" i="14" s="1"/>
  <c r="H68" i="14"/>
  <c r="H94" i="14" s="1"/>
  <c r="I68" i="14"/>
  <c r="I94" i="14" s="1"/>
  <c r="J68" i="14"/>
  <c r="J94" i="14" s="1"/>
  <c r="E69" i="14"/>
  <c r="E95" i="14" s="1"/>
  <c r="F69" i="14"/>
  <c r="F95" i="14" s="1"/>
  <c r="G69" i="14"/>
  <c r="G95" i="14" s="1"/>
  <c r="H69" i="14"/>
  <c r="H95" i="14" s="1"/>
  <c r="I69" i="14"/>
  <c r="I95" i="14" s="1"/>
  <c r="J69" i="14"/>
  <c r="J95" i="14" s="1"/>
  <c r="E70" i="14"/>
  <c r="F70" i="14"/>
  <c r="F96" i="14" s="1"/>
  <c r="G70" i="14"/>
  <c r="G96" i="14" s="1"/>
  <c r="H70" i="14"/>
  <c r="H96" i="14" s="1"/>
  <c r="I70" i="14"/>
  <c r="I96" i="14" s="1"/>
  <c r="J70" i="14"/>
  <c r="J96" i="14" s="1"/>
  <c r="E71" i="14"/>
  <c r="F71" i="14"/>
  <c r="F97" i="14" s="1"/>
  <c r="G71" i="14"/>
  <c r="G97" i="14" s="1"/>
  <c r="H71" i="14"/>
  <c r="H97" i="14" s="1"/>
  <c r="I71" i="14"/>
  <c r="I97" i="14" s="1"/>
  <c r="J71" i="14"/>
  <c r="J97" i="14" s="1"/>
  <c r="E72" i="14"/>
  <c r="F72" i="14"/>
  <c r="F98" i="14" s="1"/>
  <c r="G72" i="14"/>
  <c r="G98" i="14" s="1"/>
  <c r="H72" i="14"/>
  <c r="H98" i="14" s="1"/>
  <c r="I72" i="14"/>
  <c r="I98" i="14" s="1"/>
  <c r="J72" i="14"/>
  <c r="J98" i="14" s="1"/>
  <c r="E73" i="14"/>
  <c r="F73" i="14"/>
  <c r="F99" i="14" s="1"/>
  <c r="G73" i="14"/>
  <c r="G99" i="14" s="1"/>
  <c r="H73" i="14"/>
  <c r="H99" i="14" s="1"/>
  <c r="I73" i="14"/>
  <c r="I99" i="14" s="1"/>
  <c r="J73" i="14"/>
  <c r="J99" i="14" s="1"/>
  <c r="E74" i="14"/>
  <c r="F74" i="14"/>
  <c r="F100" i="14" s="1"/>
  <c r="G74" i="14"/>
  <c r="G100" i="14" s="1"/>
  <c r="H74" i="14"/>
  <c r="H100" i="14" s="1"/>
  <c r="I74" i="14"/>
  <c r="I100" i="14" s="1"/>
  <c r="J74" i="14"/>
  <c r="J100" i="14" s="1"/>
  <c r="E75" i="14"/>
  <c r="E101" i="14" s="1"/>
  <c r="F75" i="14"/>
  <c r="F101" i="14" s="1"/>
  <c r="G75" i="14"/>
  <c r="G101" i="14" s="1"/>
  <c r="H75" i="14"/>
  <c r="H101" i="14" s="1"/>
  <c r="I75" i="14"/>
  <c r="I101" i="14" s="1"/>
  <c r="J75" i="14"/>
  <c r="J101" i="14" s="1"/>
  <c r="E76" i="14"/>
  <c r="F76" i="14"/>
  <c r="F102" i="14" s="1"/>
  <c r="G76" i="14"/>
  <c r="G102" i="14" s="1"/>
  <c r="H76" i="14"/>
  <c r="H102" i="14" s="1"/>
  <c r="I76" i="14"/>
  <c r="I102" i="14" s="1"/>
  <c r="J76" i="14"/>
  <c r="J102" i="14" s="1"/>
  <c r="C58" i="14"/>
  <c r="C59" i="14"/>
  <c r="C60" i="14"/>
  <c r="C61" i="14"/>
  <c r="C62" i="14"/>
  <c r="C63" i="14"/>
  <c r="C64" i="14"/>
  <c r="C65" i="14"/>
  <c r="C66" i="14"/>
  <c r="C67" i="14"/>
  <c r="C68" i="14"/>
  <c r="C69" i="14"/>
  <c r="C70" i="14"/>
  <c r="C71" i="14"/>
  <c r="C72" i="14"/>
  <c r="C73" i="14"/>
  <c r="C74" i="14"/>
  <c r="C75" i="14"/>
  <c r="C76" i="14"/>
  <c r="K31" i="14"/>
  <c r="K32" i="14"/>
  <c r="K33" i="14"/>
  <c r="K34" i="14"/>
  <c r="K35" i="14"/>
  <c r="K36" i="14"/>
  <c r="K37" i="14"/>
  <c r="K38" i="14"/>
  <c r="K39" i="14"/>
  <c r="K40" i="14"/>
  <c r="K41" i="14"/>
  <c r="K42" i="14"/>
  <c r="K43" i="14"/>
  <c r="K44" i="14"/>
  <c r="K45" i="14"/>
  <c r="K46" i="14"/>
  <c r="K47" i="14"/>
  <c r="K48" i="14"/>
  <c r="K49" i="14"/>
  <c r="C31" i="14"/>
  <c r="C32" i="14"/>
  <c r="C33" i="14"/>
  <c r="C34" i="14"/>
  <c r="C35" i="14"/>
  <c r="C36" i="14"/>
  <c r="C37" i="14"/>
  <c r="C38" i="14"/>
  <c r="C39" i="14"/>
  <c r="C40" i="14"/>
  <c r="C41" i="14"/>
  <c r="C42" i="14"/>
  <c r="C43" i="14"/>
  <c r="C44" i="14"/>
  <c r="C45" i="14"/>
  <c r="C46" i="14"/>
  <c r="C47" i="14"/>
  <c r="C48" i="14"/>
  <c r="C49" i="14"/>
  <c r="E86" i="14" l="1"/>
  <c r="K86" i="14" s="1"/>
  <c r="E102" i="14"/>
  <c r="E96" i="14"/>
  <c r="E90" i="14"/>
  <c r="K90" i="14" s="1"/>
  <c r="E84" i="14"/>
  <c r="E99" i="14"/>
  <c r="E93" i="14"/>
  <c r="K60" i="15"/>
  <c r="E100" i="14"/>
  <c r="E98" i="14"/>
  <c r="K98" i="14" s="1"/>
  <c r="E97" i="14"/>
  <c r="K97" i="14" s="1"/>
  <c r="E94" i="14"/>
  <c r="K94" i="14" s="1"/>
  <c r="E92" i="14"/>
  <c r="K92" i="14" s="1"/>
  <c r="E91" i="14"/>
  <c r="K91" i="14" s="1"/>
  <c r="E88" i="14"/>
  <c r="K88" i="14" s="1"/>
  <c r="K46" i="15"/>
  <c r="K54" i="15"/>
  <c r="K53" i="15"/>
  <c r="K50" i="15"/>
  <c r="K49" i="15"/>
  <c r="K48" i="15"/>
  <c r="K47" i="15"/>
  <c r="K44" i="15"/>
  <c r="K43" i="15"/>
  <c r="K57" i="15"/>
  <c r="K61" i="15"/>
  <c r="K58" i="15"/>
  <c r="K51" i="15"/>
  <c r="K59" i="15"/>
  <c r="K56" i="15"/>
  <c r="K55" i="15"/>
  <c r="K52" i="15"/>
  <c r="K45" i="15"/>
  <c r="K89" i="14"/>
  <c r="K85" i="14"/>
  <c r="K93" i="14" l="1"/>
  <c r="K99" i="14"/>
  <c r="K100" i="14"/>
  <c r="K95" i="14"/>
  <c r="K101" i="14"/>
  <c r="K102" i="14"/>
  <c r="K87" i="14"/>
  <c r="K84" i="14"/>
  <c r="K96" i="14"/>
  <c r="E83" i="14"/>
  <c r="F57" i="14"/>
  <c r="F83" i="14" s="1"/>
  <c r="G57" i="14"/>
  <c r="G83" i="14" s="1"/>
  <c r="H57" i="14"/>
  <c r="H83" i="14" s="1"/>
  <c r="I57" i="14"/>
  <c r="I83" i="14" s="1"/>
  <c r="J57" i="14"/>
  <c r="J83" i="14" s="1"/>
  <c r="C57" i="14"/>
  <c r="E18" i="21" l="1"/>
  <c r="D34" i="13" s="1"/>
  <c r="F5" i="21"/>
  <c r="D5" i="21"/>
  <c r="E34" i="20"/>
  <c r="E23" i="20"/>
  <c r="F5" i="20"/>
  <c r="D5" i="20"/>
  <c r="F5" i="3"/>
  <c r="D5" i="3"/>
  <c r="G5" i="16"/>
  <c r="D5" i="16"/>
  <c r="G5" i="2"/>
  <c r="D5" i="2"/>
  <c r="G5" i="1"/>
  <c r="D5" i="1"/>
  <c r="H5" i="15"/>
  <c r="D5" i="15"/>
  <c r="H5" i="14"/>
  <c r="D5" i="14"/>
  <c r="C42" i="15"/>
  <c r="C15" i="15"/>
  <c r="C30" i="14"/>
  <c r="F14" i="15"/>
  <c r="G14" i="15"/>
  <c r="H14" i="15"/>
  <c r="I14" i="15"/>
  <c r="J14" i="15"/>
  <c r="E14" i="15"/>
  <c r="F29" i="14"/>
  <c r="G29" i="14"/>
  <c r="H29" i="14"/>
  <c r="I29" i="14"/>
  <c r="J29" i="14"/>
  <c r="E29" i="14"/>
  <c r="D9" i="13"/>
  <c r="D10" i="13"/>
  <c r="D11" i="13"/>
  <c r="D16" i="13"/>
  <c r="D17" i="13"/>
  <c r="D8" i="13"/>
  <c r="E36" i="20" l="1"/>
  <c r="D33" i="13" s="1" a="1"/>
  <c r="D33" i="13" s="1"/>
  <c r="E16" i="16"/>
  <c r="D32" i="13" s="1"/>
  <c r="G42" i="15"/>
  <c r="G41" i="15" s="1"/>
  <c r="H42" i="15"/>
  <c r="H41" i="15" s="1"/>
  <c r="I42" i="15"/>
  <c r="I41" i="15" s="1"/>
  <c r="J42" i="15"/>
  <c r="J41" i="15" s="1"/>
  <c r="F42" i="15"/>
  <c r="F41" i="15" s="1"/>
  <c r="E42" i="15"/>
  <c r="E41" i="15" s="1"/>
  <c r="K15" i="15"/>
  <c r="K30" i="14"/>
  <c r="K29" i="14" s="1"/>
  <c r="E82" i="14"/>
  <c r="K42" i="15" l="1"/>
  <c r="K41" i="15"/>
  <c r="D29" i="13" s="1"/>
  <c r="K14" i="15"/>
  <c r="G82" i="14"/>
  <c r="H82" i="14"/>
  <c r="I82" i="14"/>
  <c r="J82" i="14"/>
  <c r="F82" i="14"/>
  <c r="K82" i="14" l="1"/>
  <c r="D28" i="13" s="1"/>
  <c r="K83" i="14"/>
  <c r="E28" i="2" l="1"/>
  <c r="D31" i="13" s="1"/>
  <c r="E23" i="1" l="1"/>
  <c r="D30" i="13" l="1"/>
  <c r="D35" i="13" s="1"/>
  <c r="D37" i="13" l="1"/>
  <c r="D21"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<sst xmlns="http://schemas.openxmlformats.org/spreadsheetml/2006/main" count="344" uniqueCount="215">
  <si>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</si>
  <si>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</si>
  <si>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</si>
  <si>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</si>
  <si>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</si>
  <si>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</si>
  <si>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</si>
  <si>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</si>
  <si>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</si>
  <si>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</si>
  <si>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</si>
  <si>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</si>
  <si>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</si>
  <si>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</si>
  <si>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</si>
  <si>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</si>
  <si>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</si>
  <si>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</si>
  <si>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</si>
  <si>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</si>
  <si>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</si>
  <si>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</si>
  <si>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**Child care</t>
  </si>
  <si>
    <t>**Education services</t>
  </si>
  <si>
    <t>**Employment assistance and job training</t>
  </si>
  <si>
    <t>**Food</t>
  </si>
  <si>
    <t>**Legal services</t>
  </si>
  <si>
    <t>**Life skills training</t>
  </si>
  <si>
    <t>**Mental health services</t>
  </si>
  <si>
    <t>**Outpatient health services</t>
  </si>
  <si>
    <t>**Substance abuse treatment services</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</si>
  <si>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</si>
  <si>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</si>
  <si>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</si>
  <si>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</si>
  <si>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</si>
  <si>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</si>
  <si>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</si>
  <si>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</si>
  <si>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</si>
  <si>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</si>
  <si>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</si>
  <si>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</si>
  <si>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</si>
  <si>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</si>
  <si>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</si>
  <si>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</si>
  <si>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</si>
  <si>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</si>
  <si>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</si>
  <si>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Units (FMR)</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</si>
  <si>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</si>
  <si>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</si>
  <si>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</si>
  <si>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</si>
  <si>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</si>
  <si>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</si>
  <si>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</si>
  <si>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</si>
  <si>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</si>
  <si>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</si>
  <si>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</si>
  <si>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</si>
  <si>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</si>
  <si>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 xml:space="preserve">Name of Proposed Project: </t>
  </si>
  <si>
    <t>CONTACT INFORMATION</t>
  </si>
  <si>
    <t>PROPOSED NEW PROJECT BUDGET</t>
  </si>
  <si>
    <t>Name of Proposed Project: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</si>
  <si>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</si>
  <si>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</si>
  <si>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</si>
  <si>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</si>
  <si>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</si>
  <si>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</si>
  <si>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</si>
  <si>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</si>
  <si>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HMIS</t>
  </si>
  <si>
    <t>Software</t>
  </si>
  <si>
    <t>Services</t>
  </si>
  <si>
    <t>Personnel</t>
  </si>
  <si>
    <t>Space and Operations</t>
  </si>
  <si>
    <t>If HMIS-related costs will be included in your budget, complete the below chart.</t>
  </si>
  <si>
    <t>HMIS COSTS</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</si>
  <si>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</si>
  <si>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</si>
  <si>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</si>
  <si>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</si>
  <si>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</si>
  <si>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</si>
  <si>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</si>
  <si>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</si>
  <si>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</si>
  <si>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</si>
  <si>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</si>
  <si>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</si>
  <si>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 xml:space="preserve">DV Bonus: </t>
  </si>
  <si>
    <t>HUD Metro FMR Area FMRs (HMFAs)</t>
  </si>
  <si>
    <t>Proposed Project Name:</t>
  </si>
  <si>
    <t>NOTES REGARDING SUPPORTIVE SERVICES:</t>
  </si>
  <si>
    <t>NOTES REGARDING OPERATING BUDGET:</t>
  </si>
  <si>
    <t>NOTES REGARDING RENTAL ASSISTANCE:</t>
  </si>
  <si>
    <t>NOTES REGARDING HMIS:</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</si>
  <si>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</si>
  <si>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</si>
  <si>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</si>
  <si>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</si>
  <si>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</si>
  <si>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</si>
  <si>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</si>
  <si>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</si>
  <si>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</si>
  <si>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</si>
  <si>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</si>
  <si>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r>
      <t xml:space="preserve">Project Type </t>
    </r>
    <r>
      <rPr>
        <sz val="11"/>
        <color theme="1"/>
        <rFont val="Aptos Narrow"/>
        <family val="2"/>
      </rPr>
      <t>(select from list)</t>
    </r>
    <r>
      <rPr>
        <b/>
        <sz val="13"/>
        <color theme="1"/>
        <rFont val="Aptos Narrow"/>
        <family val="2"/>
      </rPr>
      <t>:</t>
    </r>
  </si>
  <si>
    <r>
      <t xml:space="preserve">Is this project requesting funds through the DV Bonus? </t>
    </r>
    <r>
      <rPr>
        <sz val="11"/>
        <color theme="1"/>
        <rFont val="Aptos Narrow"/>
        <family val="2"/>
      </rPr>
      <t>(select from list)</t>
    </r>
    <r>
      <rPr>
        <b/>
        <sz val="13"/>
        <color theme="1"/>
        <rFont val="Aptos Narrow"/>
        <family val="2"/>
      </rPr>
      <t xml:space="preserve">: </t>
    </r>
  </si>
  <si>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</si>
  <si>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</si>
  <si>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</si>
  <si>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</si>
  <si>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</si>
  <si>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</si>
  <si>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</si>
  <si>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</si>
  <si>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</si>
  <si>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</si>
  <si>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</si>
  <si>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</si>
  <si>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</si>
  <si>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</si>
  <si>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</si>
  <si>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</si>
  <si>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</si>
  <si>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 xml:space="preserve">As you complete the worksheets that apply to your project, the total proposed budget will automatically calculate in the Proposed Budget worksheet. 
</t>
    </r>
    <r>
      <rPr>
        <b/>
        <u/>
        <sz val="12"/>
        <color theme="1"/>
        <rFont val="Aptos"/>
        <family val="2"/>
      </rPr>
      <t xml:space="preserve">Once all applicable worksheets have been completed, please submit this budget as directed in the CoC's new project RFP/application materials. </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</si>
  <si>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</si>
  <si>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</si>
  <si>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</si>
  <si>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</si>
  <si>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</si>
  <si>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</si>
  <si>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</si>
  <si>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HMIS </t>
    </r>
    <r>
      <rPr>
        <sz val="16"/>
        <color theme="0"/>
        <rFont val="Aptos"/>
        <family val="2"/>
      </rPr>
      <t>(e-snaps 6H)</t>
    </r>
  </si>
  <si>
    <r>
      <t xml:space="preserve">HMIS Total 
</t>
    </r>
    <r>
      <rPr>
        <b/>
        <i/>
        <sz val="11"/>
        <color theme="1"/>
        <rFont val="Aptos"/>
        <family val="2"/>
      </rPr>
      <t>(will automatically calculate)</t>
    </r>
  </si>
  <si>
    <r>
      <t xml:space="preserve">If your agency is not the HMIS Lead and is requesting funds to support HMIS-related expenses, </t>
    </r>
    <r>
      <rPr>
        <b/>
        <u/>
        <sz val="12"/>
        <color theme="0"/>
        <rFont val="Aptos"/>
        <family val="2"/>
      </rPr>
      <t>please describe how these funds will be used and why they are needed</t>
    </r>
    <r>
      <rPr>
        <b/>
        <sz val="12"/>
        <color theme="0"/>
        <rFont val="Aptos"/>
        <family val="2"/>
      </rPr>
      <t>:</t>
    </r>
  </si>
  <si>
    <r>
      <t xml:space="preserve">VAWA Emergency Transfer Facilitation Subtotal </t>
    </r>
    <r>
      <rPr>
        <b/>
        <i/>
        <sz val="11"/>
        <color theme="1"/>
        <rFont val="Aptos"/>
        <family val="2"/>
      </rPr>
      <t>(will automatically calculate)</t>
    </r>
  </si>
  <si>
    <t>Is your organization a Victim Services Provider?:</t>
  </si>
  <si>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</si>
  <si>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</si>
  <si>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</si>
  <si>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</si>
  <si>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Rural Costs</t>
  </si>
  <si>
    <t>RURAL COSTS</t>
  </si>
  <si>
    <t>NOTES REGARDING RURAL COSTS:</t>
  </si>
  <si>
    <r>
      <t xml:space="preserve">Rural Costs Subtotal </t>
    </r>
    <r>
      <rPr>
        <b/>
        <i/>
        <sz val="11"/>
        <color theme="1"/>
        <rFont val="Aptos"/>
        <family val="2"/>
      </rPr>
      <t>(will automatically calculate)</t>
    </r>
  </si>
  <si>
    <t>The table below should ONLY be completed by applicants who will operate in a "rural area." 
If your project operates in a rural area and you are requesting that Rural Costs will be included in the project's budget, complete the below table as applicable.</t>
  </si>
  <si>
    <t>If you are proposing to include Rural Costs in your budget, please describe this necessity:</t>
  </si>
  <si>
    <r>
      <t xml:space="preserve">Repairs to housing units  </t>
    </r>
    <r>
      <rPr>
        <sz val="11.5"/>
        <rFont val="Aptos Narrow"/>
        <family val="2"/>
      </rPr>
      <t>i) in which individuals and families experiencing homelessness will be housed, or ii) which are currently not fit for human habitation.</t>
    </r>
  </si>
  <si>
    <t xml:space="preserve">Staff training, professional development, skill development, and staff retention activities. </t>
  </si>
  <si>
    <r>
      <t xml:space="preserve">Short-term emergency lodging. </t>
    </r>
    <r>
      <rPr>
        <sz val="11.5"/>
        <rFont val="Aptos Narrow"/>
        <family val="2"/>
      </rPr>
      <t>Payment of short-term emergency lodging, including in motels or shelters, directly or through vouchers.</t>
    </r>
  </si>
  <si>
    <t>NOTES REGARDING LEASING:</t>
  </si>
  <si>
    <t>Do you plan to use FMRs or Actual Rents/HUD Paid Rents for Leased Units?</t>
  </si>
  <si>
    <t>HMFA</t>
  </si>
  <si>
    <t>TOTAL LEASING COSTS (Auto-Calculated using FMRs or Actual Rents)</t>
  </si>
  <si>
    <t>If you are proposing a regional project, please describe how the admin will be shared/used:</t>
  </si>
  <si>
    <r>
      <t xml:space="preserve">LEASING OF UNITS </t>
    </r>
    <r>
      <rPr>
        <sz val="16"/>
        <color theme="0"/>
        <rFont val="Aptos"/>
        <family val="2"/>
      </rPr>
      <t>(e-snaps 6C)</t>
    </r>
  </si>
  <si>
    <t>Admin is less than 10% (will auto-calculate):</t>
  </si>
  <si>
    <t>INFO REGARDING BUDGET LINE ITEMS (BLIs)</t>
  </si>
  <si>
    <t>Armstrong County</t>
  </si>
  <si>
    <t>Butler County</t>
  </si>
  <si>
    <t>Cameron County</t>
  </si>
  <si>
    <t>Clarion County</t>
  </si>
  <si>
    <t>Clearfield County</t>
  </si>
  <si>
    <t>Crawford County</t>
  </si>
  <si>
    <t>Elk County</t>
  </si>
  <si>
    <t>Fayette County</t>
  </si>
  <si>
    <t>Forest County</t>
  </si>
  <si>
    <t>Greene County</t>
  </si>
  <si>
    <t>Indiana County</t>
  </si>
  <si>
    <t>Jefferson County</t>
  </si>
  <si>
    <t>Lawrence County</t>
  </si>
  <si>
    <t>McKean County</t>
  </si>
  <si>
    <t>Mercer County</t>
  </si>
  <si>
    <t>Potter County</t>
  </si>
  <si>
    <t>Venango County</t>
  </si>
  <si>
    <t>Warren County</t>
  </si>
  <si>
    <t>Washington County</t>
  </si>
  <si>
    <t>Westmoreland County</t>
  </si>
  <si>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t>
    </r>
    <r>
      <rPr>
        <b/>
        <sz val="11"/>
        <color theme="1"/>
        <rFont val="Aptos"/>
        <family val="2"/>
      </rPr>
      <t xml:space="preserve">
If you selected Actual/HUD Paid Rent:</t>
    </r>
    <r>
      <rPr>
        <sz val="11"/>
        <color theme="1"/>
        <rFont val="Aptos"/>
        <family val="2"/>
      </rPr>
      <t xml:space="preserve">
-- Enter the Actual Rents per unit to be used in the Actual Rent table below. This should match the chart above (e.g., if you selected 2 1-bedroom units in Armstrong County in the chart above, in the chart below you will insert the rent amount for one 1-bedroom unit in Armstrong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</si>
  <si>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FOR REFERENCE: FY 2026 FAIR MARKET RENTS</t>
  </si>
  <si>
    <t>https://www.huduser.gov/portal/datasets/fmr/fmrs/FY2026_code/2026state_summary.odn
-- The ‘0-bedroom’ unit listed in e-snaps is the ‘efficiency’ unit size on the FMR table. SRO units are calculated at 75 percent of the efficiency rate.</t>
  </si>
  <si>
    <t xml:space="preserve">NOTES: 
- CoC staff may reach out to you if there are questions or issues with your proposed budget. Please be sure the contact person you have listed will be available.
- FY 2026 Fair Market Rent (FMR) data for the CoC has been provided for reference. 
- For a list and description of eligible costs, please refer to the Continuum of Care regulations at 24 CFR Part 578, Subpart D – Program Components &amp; Eligible Costs: </t>
  </si>
  <si>
    <r>
      <t xml:space="preserve">--Leasing is when an agency rents units directly from a landlord and subleases to the participants. 
-- Annual Leased Units costs based on FY 2026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 FY 2026 Fair Market Rent levels will be used for HUD’s FY2025 New Project Application. </t>
    </r>
    <r>
      <rPr>
        <i/>
        <sz val="11"/>
        <color theme="1"/>
        <rFont val="Aptos"/>
        <family val="2"/>
      </rPr>
      <t xml:space="preserve"> </t>
    </r>
    <r>
      <rPr>
        <sz val="11"/>
        <color theme="1"/>
        <rFont val="Aptos"/>
        <family val="2"/>
      </rPr>
      <t>Leasing projects can also opt to use Actual Rents instead of FMR.</t>
    </r>
  </si>
  <si>
    <t>If leasing a single structure, how many units will be provided in the project? (i.e., how many households can be housed in the project at a single point in time). Please enter  a whole number in the blue box.</t>
  </si>
  <si>
    <t>Will the transitional housing project be operated out of a building your agency owns?</t>
  </si>
  <si>
    <t>How many units will be provided in the project? (i.e., how many households can be housed in the project at a single point in time). Please enter a whole number in the blue box.</t>
  </si>
  <si>
    <t>-- If your project is not a dedicated HMIS request as you are not the HMIS Lead, you can ONLY request funding for HMIS costs related to contributing data to the CoC’s designated HMIS as outlined in 24 CFR 578.57(a)(1)(i)-(x). This includes projects that will provide housing and services to victims of domestic violence to contribute data to a comparable database.
- -In the Western PA CoC, typically only DV-dedicated projects include HMIS costs in their budget.
--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t>
  </si>
  <si>
    <t>--Eligible VAWA costs are outlined in the tables below.</t>
  </si>
  <si>
    <t xml:space="preserve">--Eligible Rural Costs are outlined in the tables below.
--Rural Costs can only be used in a county which is defined as a rural area in the CoC Program Competition NOFO. Please consult the CoC's New Project RFP to confirm whether rural costs are eligible for your project before completing this worksheet. 
--CoC Program Match rules apply to Rural Costs.
-- The Description of Use field must provide a complete picture of how CoC Program funds will be used in the project to assist program participants. Enter the quantity (i.e., numbers) and descriptive information for each activity for which you are requesting funds (e.g., # of households x $X amount/voucher x # of months of assistance). </t>
  </si>
  <si>
    <t>Please fill in all blue cells below.</t>
  </si>
  <si>
    <t>-- FY2026 Fair Market Rent levels will be used for HUD’s FY2025 New Project Application. Leasing project can opt to use Actual Rents/HUD Paid Rents instead of FMR. Actual Rents/HUD Paid Rents CANNOT exceed the FMRs used for the application. 
-- The ‘0-bedroom’ unit listed in e-snaps is the ‘efficiency’ unit size on the FMR table. SRO units are calculated at 75 percent of the efficiency rate.</t>
  </si>
  <si>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</si>
  <si>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</si>
  <si>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r>
      <t>--Rental Assistance is when Participant enters into a lease directly with the landlord. 
--</t>
    </r>
    <r>
      <rPr>
        <b/>
        <sz val="11"/>
        <color theme="1"/>
        <rFont val="Aptos"/>
        <family val="2"/>
      </rPr>
      <t>Rental Assistance cannot be combined with Operating Costs (i.e., you</t>
    </r>
    <r>
      <rPr>
        <b/>
        <i/>
        <sz val="11"/>
        <color theme="1"/>
        <rFont val="Aptos"/>
        <family val="2"/>
      </rPr>
      <t xml:space="preserve"> cannot </t>
    </r>
    <r>
      <rPr>
        <b/>
        <sz val="11"/>
        <color theme="1"/>
        <rFont val="Aptos"/>
        <family val="2"/>
      </rPr>
      <t>submit a budget that includes a Rental Assistance line item and an Operating line item..</t>
    </r>
    <r>
      <rPr>
        <sz val="11"/>
        <color theme="1"/>
        <rFont val="Aptos"/>
        <family val="2"/>
      </rPr>
      <t xml:space="preserve">
-- Annual rental assistance costs based on FY 2026 Fair Market Rents (FMR) will automatically calculate in the chart at the bottom of this page. 
-- New CoC Program project applications using rental assistance must request full FMR for initial funding and can choose less than FMRs upon renewal, if needed. 
-- For your reference, Fair Market Rents used in the CoC's geographic area are provided below and in a chart in this workbook.  
-- FY 2026 Fair Market Rent levels will be used for HUD’s FY2025 New Project Application. 
-- The ‘0-bedroom’ unit listed in e-snaps is the ‘efficiency’ unit size on the FMR table. SRO units are calculated at 75 percent of the efficiency rate.</t>
    </r>
  </si>
  <si>
    <t>Have you confirmed that your project will operate within a HUD designated "rural area"? This tab should only be completed if you select "Yes".</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</si>
  <si>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</si>
  <si>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Housing project are included in the Fair Market Rent Calculation and should not be added to the Supportive Services budget line item.</t>
    </r>
  </si>
  <si>
    <r>
      <t>**</t>
    </r>
    <r>
      <rPr>
        <b/>
        <u/>
        <sz val="11"/>
        <color theme="0"/>
        <rFont val="Aptos Narrow"/>
        <family val="2"/>
      </rPr>
      <t>Transitional Housing and PSH Expansion projects</t>
    </r>
    <r>
      <rPr>
        <b/>
        <sz val="11"/>
        <color theme="0"/>
        <rFont val="Aptos Narrow"/>
        <family val="2"/>
      </rPr>
      <t xml:space="preserve">: If supportive service dollars are requested for child care, education services, employment assistance and job training, food, legal services, life skills training, outpatient health services, or substance abuse treatment services </t>
    </r>
    <r>
      <rPr>
        <b/>
        <u/>
        <sz val="11"/>
        <color theme="0"/>
        <rFont val="Aptos Narrow"/>
        <family val="2"/>
      </rPr>
      <t>within a Transitional Housing project or PSH Expansion project</t>
    </r>
    <r>
      <rPr>
        <b/>
        <sz val="11"/>
        <color theme="0"/>
        <rFont val="Aptos Narrow"/>
        <family val="2"/>
      </rPr>
      <t xml:space="preserve">, please indicate why these services cannot be leveraged.  If leveraged through a MOU, these services can count towards your required match commitment:  </t>
    </r>
  </si>
  <si>
    <t xml:space="preserve">A match of 25% is required for all funds (minus leasing).  Match can be in-kind or cash.  Please indicate your anticipated source(s) of match, anticipated match dollar amount, and whether the source is cash or in-kind: </t>
  </si>
  <si>
    <r>
      <rPr>
        <b/>
        <i/>
        <sz val="13"/>
        <color theme="1"/>
        <rFont val="Aptos"/>
        <family val="2"/>
      </rPr>
      <t xml:space="preserve">(TH ONLY) </t>
    </r>
    <r>
      <rPr>
        <b/>
        <sz val="13"/>
        <color theme="1"/>
        <rFont val="Aptos"/>
        <family val="2"/>
      </rPr>
      <t>Total Units Requested:
NOTE: Please double check that this matches the total number of units indicated in your Rental Assistance/Leasing line items, if you are using Rental Assistance or Leasing dollars.</t>
    </r>
  </si>
  <si>
    <r>
      <rPr>
        <b/>
        <i/>
        <sz val="13"/>
        <color theme="1"/>
        <rFont val="Aptos"/>
        <family val="2"/>
      </rPr>
      <t xml:space="preserve">(SSO - Standalone and SSO - Street Outreach Only) </t>
    </r>
    <r>
      <rPr>
        <b/>
        <sz val="13"/>
        <color theme="1"/>
        <rFont val="Aptos"/>
        <family val="2"/>
      </rPr>
      <t>Total Households Requested:</t>
    </r>
  </si>
  <si>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</si>
  <si>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General information regarding BLIs:
-- TH projects may use Operating, Leasing, or Rental Assistance budget line item for the project's housing, depending on the project's set up. See RFP for more details.
-- SSO - Standalone and SSO - Street Outreach projects cannot request funds under Leasing, Rental Assistance, or Operating.
-- Rural Costs can only be used in project operating in a HUD-determined rural area. See the notes in the Rural Costs worksheet for more information. 
--PSH Expansion projects may only request the Supportive Services Budget Line Item (and Admin line item, if needed).</t>
  </si>
  <si>
    <r>
      <rPr>
        <sz val="13"/>
        <color theme="1"/>
        <rFont val="Aptos Narrow"/>
        <family val="2"/>
      </rPr>
      <t xml:space="preserve">Transitional Housing Only: </t>
    </r>
    <r>
      <rPr>
        <b/>
        <sz val="13"/>
        <color theme="1"/>
        <rFont val="Aptos Narrow"/>
        <family val="2"/>
      </rPr>
      <t>Total Number of Units at a point in time (this should match the corresponding budget screens). Please enter a whole number. 
(If not applicable, leave blank)</t>
    </r>
  </si>
  <si>
    <r>
      <rPr>
        <sz val="13"/>
        <color theme="1"/>
        <rFont val="Aptos Narrow"/>
        <family val="2"/>
      </rPr>
      <t xml:space="preserve">Supportive Services Only (Street Outreach) or Supportive Services Only (non-Street Outreach) Only: </t>
    </r>
    <r>
      <rPr>
        <b/>
        <sz val="13"/>
        <color theme="1"/>
        <rFont val="Aptos Narrow"/>
        <family val="2"/>
      </rPr>
      <t>Total Number of Households to be served at a point in time (this should match what is in your new project application). Please enter a whole number.
(If not applicable, leave blank)</t>
    </r>
  </si>
  <si>
    <t>FMR</t>
  </si>
  <si>
    <t>In this workbook, please complete the following worksheets that apply to your project: 
- General Information 
- Leasing 
- Rental Assistance 
- Operating 
- Supportive Services
- VAWA
- Rural Costs 
- HMIS
- Admin &amp; Match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</si>
</sst>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83" x14ac:knownFonts="1">
    <font>
      <sz val="11"/>
      <color theme="1"/>
      <name val="Calibri"/>
      <family val="2"/>
      <scheme val="minor"/>
    </font>
    <font>
      <u/>
      <sz val="11"/>
      <color theme="10"/>
      <name val="Calibri"/>
      <family val="2"/>
      <scheme val="minor"/>
    </font>
    <font>
      <sz val="8"/>
      <name val="Calibri"/>
      <family val="2"/>
      <scheme val="minor"/>
    </font>
    <font>
      <sz val="11"/>
      <color theme="1"/>
      <name val="Aptos Narrow"/>
      <family val="2"/>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color theme="0"/>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sz val="12"/>
      <color rgb="FF000000"/>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sz val="10"/>
      <color rgb="FF000000"/>
      <name val="Aptos"/>
      <family val="2"/>
    </font>
    <font>
      <b/>
      <u/>
      <sz val="12"/>
      <color theme="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sz val="11"/>
      <color rgb="FF000000"/>
      <name val="Aptos"/>
      <family val="2"/>
    </font>
    <font>
      <b/>
      <sz val="11"/>
      <name val="Calibri"/>
      <family val="2"/>
    </font>
    <font>
      <b/>
      <sz val="11"/>
      <name val="Calibri"/>
      <family val="2"/>
      <scheme val="minor"/>
    </font>
    <font>
      <i/>
      <sz val="11"/>
      <color theme="1"/>
      <name val="Aptos"/>
      <family val="2"/>
    </font>
    <font>
      <sz val="11"/>
      <color rgb="FF000000"/>
      <name val="Verdana"/>
      <family val="2"/>
    </font>
    <font>
      <sz val="12"/>
      <color theme="1"/>
      <name val="Calibri"/>
      <family val="2"/>
      <scheme val="minor"/>
    </font>
    <font>
      <b/>
      <u/>
      <sz val="11"/>
      <color theme="0"/>
      <name val="Aptos Narrow"/>
      <family val="2"/>
    </font>
    <font>
      <sz val="13"/>
      <color theme="1"/>
      <name val="Aptos Narrow"/>
      <family val="2"/>
    </font>
  </fonts>
  <fills count="17">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
      <patternFill patternType="solid">
        <fgColor rgb="FFD9E1F2"/>
        <bgColor indexed="64"/>
      </patternFill>
    </fill>
  </fills>
  <borders count="28">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style="medium">
        <color indexed="64"/>
      </bottom>
      <diagonal/>
    </border>
    <border>
      <left/>
      <right style="medium">
        <color rgb="FF808080"/>
      </right>
      <top style="medium">
        <color rgb="FF808080"/>
      </top>
      <bottom style="medium">
        <color rgb="FF808080"/>
      </bottom>
      <diagonal/>
    </border>
  </borders>
  <cellStyleXfs count="2">
    <xf numFmtId="0" fontId="0" fillId="0" borderId="0"/>
    <xf numFmtId="0" fontId="1" fillId="0" borderId="0" applyNumberFormat="0" applyFill="0" applyBorder="0" applyAlignment="0" applyProtection="0"/>
  </cellStyleXfs>
  <cellXfs count="306">
    <xf numFmtId="0" fontId="0" fillId="0" borderId="0" xfId="0"/>
    <xf numFmtId="0" fontId="5" fillId="7" borderId="4" xfId="0" applyFont="1" applyFill="1" applyBorder="1" applyAlignment="1">
      <alignment horizontal="center" vertical="center" wrapText="1"/>
    </xf>
    <xf numFmtId="0" fontId="8" fillId="0" borderId="4" xfId="0" applyFont="1" applyBorder="1" applyAlignment="1">
      <alignment horizontal="left" vertical="center" wrapText="1" indent="1"/>
    </xf>
    <xf numFmtId="0" fontId="9" fillId="0" borderId="0" xfId="0" applyFont="1"/>
    <xf numFmtId="0" fontId="9" fillId="6" borderId="10" xfId="0" applyFont="1" applyFill="1" applyBorder="1"/>
    <xf numFmtId="0" fontId="10" fillId="6" borderId="13" xfId="0" applyFont="1" applyFill="1" applyBorder="1" applyAlignment="1">
      <alignment horizontal="right" vertical="center"/>
    </xf>
    <xf numFmtId="0" fontId="9" fillId="0" borderId="11" xfId="0" applyFont="1" applyBorder="1" applyAlignment="1">
      <alignment horizontal="left" vertical="center"/>
    </xf>
    <xf numFmtId="0" fontId="10" fillId="6" borderId="10" xfId="0" applyFont="1" applyFill="1" applyBorder="1" applyAlignment="1">
      <alignment horizontal="right" vertical="center"/>
    </xf>
    <xf numFmtId="0" fontId="12" fillId="6" borderId="4" xfId="0" applyFont="1" applyFill="1" applyBorder="1" applyAlignment="1">
      <alignment horizontal="center" wrapText="1"/>
    </xf>
    <xf numFmtId="0" fontId="17" fillId="0" borderId="9" xfId="0" applyFont="1" applyBorder="1" applyAlignment="1">
      <alignment horizontal="left" wrapText="1"/>
    </xf>
    <xf numFmtId="0" fontId="18" fillId="0" borderId="0" xfId="0" applyFont="1" applyAlignment="1">
      <alignment vertical="center"/>
    </xf>
    <xf numFmtId="0" fontId="19" fillId="0" borderId="0" xfId="0" applyFont="1" applyAlignment="1">
      <alignment horizontal="center" vertical="center" wrapText="1"/>
    </xf>
    <xf numFmtId="0" fontId="20" fillId="0" borderId="0" xfId="0" applyFont="1" applyAlignment="1">
      <alignment horizontal="center" vertical="center"/>
    </xf>
    <xf numFmtId="0" fontId="21" fillId="6" borderId="10" xfId="0" applyFont="1" applyFill="1" applyBorder="1"/>
    <xf numFmtId="0" fontId="22" fillId="6" borderId="13" xfId="0" applyFont="1" applyFill="1" applyBorder="1" applyAlignment="1">
      <alignment horizontal="right" vertical="center"/>
    </xf>
    <xf numFmtId="0" fontId="23" fillId="0" borderId="0" xfId="0" applyFont="1"/>
    <xf numFmtId="0" fontId="18" fillId="0" borderId="0" xfId="0" applyFont="1" applyAlignment="1">
      <alignment horizontal="center" vertical="center" wrapText="1"/>
    </xf>
    <xf numFmtId="0" fontId="23" fillId="0" borderId="16" xfId="0" applyFont="1" applyBorder="1"/>
    <xf numFmtId="0" fontId="26" fillId="0" borderId="0" xfId="0" applyFont="1" applyAlignment="1">
      <alignment vertical="center"/>
    </xf>
    <xf numFmtId="0" fontId="23" fillId="0" borderId="9" xfId="0" applyFont="1" applyBorder="1"/>
    <xf numFmtId="0" fontId="21" fillId="0" borderId="0" xfId="0" applyFont="1"/>
    <xf numFmtId="0" fontId="21" fillId="5" borderId="0" xfId="0" applyFont="1" applyFill="1"/>
    <xf numFmtId="0" fontId="23" fillId="5" borderId="0" xfId="0" applyFont="1" applyFill="1"/>
    <xf numFmtId="0" fontId="27" fillId="0" borderId="0" xfId="0" applyFont="1" applyAlignment="1">
      <alignment horizontal="left" vertical="center"/>
    </xf>
    <xf numFmtId="164" fontId="23" fillId="0" borderId="0" xfId="0" applyNumberFormat="1" applyFont="1"/>
    <xf numFmtId="0" fontId="27" fillId="0" borderId="0" xfId="0" applyFont="1" applyAlignment="1">
      <alignment vertical="center"/>
    </xf>
    <xf numFmtId="0" fontId="27" fillId="0" borderId="9" xfId="0" applyFont="1" applyBorder="1" applyAlignment="1">
      <alignment vertical="center"/>
    </xf>
    <xf numFmtId="0" fontId="23" fillId="0" borderId="20" xfId="0" applyFont="1" applyBorder="1"/>
    <xf numFmtId="0" fontId="29" fillId="0" borderId="14" xfId="0" applyFont="1" applyBorder="1" applyAlignment="1">
      <alignment vertical="center"/>
    </xf>
    <xf numFmtId="0" fontId="23" fillId="0" borderId="14" xfId="0" applyFont="1" applyBorder="1"/>
    <xf numFmtId="0" fontId="23" fillId="0" borderId="2" xfId="0" applyFont="1" applyBorder="1"/>
    <xf numFmtId="0" fontId="29" fillId="0" borderId="0" xfId="0" applyFont="1" applyAlignment="1">
      <alignment vertical="center"/>
    </xf>
    <xf numFmtId="0" fontId="31" fillId="0" borderId="9" xfId="0" quotePrefix="1" applyFont="1" applyBorder="1" applyAlignment="1">
      <alignment horizontal="left" vertical="top" wrapText="1"/>
    </xf>
    <xf numFmtId="0" fontId="31" fillId="0" borderId="0" xfId="0" applyFont="1" applyAlignment="1">
      <alignment horizontal="left" vertical="top" wrapText="1"/>
    </xf>
    <xf numFmtId="0" fontId="33" fillId="0" borderId="16" xfId="0" applyFont="1" applyBorder="1"/>
    <xf numFmtId="0" fontId="33" fillId="6" borderId="4" xfId="0" applyFont="1" applyFill="1" applyBorder="1" applyAlignment="1">
      <alignment horizontal="center" wrapText="1"/>
    </xf>
    <xf numFmtId="0" fontId="33" fillId="0" borderId="0" xfId="0" applyFont="1"/>
    <xf numFmtId="0" fontId="33" fillId="5" borderId="0" xfId="0" applyFont="1" applyFill="1"/>
    <xf numFmtId="1" fontId="33" fillId="3" borderId="4" xfId="0" applyNumberFormat="1" applyFont="1" applyFill="1" applyBorder="1" applyAlignment="1">
      <alignment horizontal="center"/>
    </xf>
    <xf numFmtId="0" fontId="34" fillId="5" borderId="0" xfId="0" applyFont="1" applyFill="1"/>
    <xf numFmtId="1" fontId="23" fillId="7" borderId="4" xfId="0" applyNumberFormat="1" applyFont="1" applyFill="1" applyBorder="1" applyAlignment="1" applyProtection="1">
      <alignment horizontal="center"/>
      <protection locked="0"/>
    </xf>
    <xf numFmtId="0" fontId="33" fillId="6" borderId="4" xfId="0" applyFont="1" applyFill="1" applyBorder="1" applyAlignment="1">
      <alignment horizontal="center"/>
    </xf>
    <xf numFmtId="0" fontId="35" fillId="6" borderId="4" xfId="0" applyFont="1" applyFill="1" applyBorder="1" applyAlignment="1">
      <alignment horizont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32" fillId="5" borderId="23" xfId="0" applyFont="1" applyFill="1" applyBorder="1" applyAlignment="1">
      <alignment horizontal="left"/>
    </xf>
    <xf numFmtId="164" fontId="35" fillId="12" borderId="4" xfId="0" applyNumberFormat="1" applyFont="1" applyFill="1" applyBorder="1" applyAlignment="1">
      <alignment horizontal="center" vertical="center"/>
    </xf>
    <xf numFmtId="0" fontId="23" fillId="5" borderId="0" xfId="0" applyFont="1" applyFill="1" applyAlignment="1">
      <alignment wrapText="1"/>
    </xf>
    <xf numFmtId="164" fontId="36" fillId="3" borderId="4" xfId="0" applyNumberFormat="1" applyFont="1" applyFill="1" applyBorder="1" applyAlignment="1">
      <alignment horizontal="center" vertical="center"/>
    </xf>
    <xf numFmtId="164" fontId="35" fillId="3" borderId="4" xfId="0" applyNumberFormat="1" applyFont="1" applyFill="1" applyBorder="1" applyAlignment="1">
      <alignment horizontal="center" vertical="center"/>
    </xf>
    <xf numFmtId="0" fontId="37" fillId="0" borderId="0" xfId="0" applyFont="1" applyAlignment="1">
      <alignment horizontal="center"/>
    </xf>
    <xf numFmtId="0" fontId="24" fillId="0" borderId="16" xfId="0" applyFont="1" applyBorder="1" applyAlignment="1">
      <alignment horizontal="center" vertical="center"/>
    </xf>
    <xf numFmtId="0" fontId="24" fillId="0" borderId="0" xfId="0" applyFont="1" applyAlignment="1">
      <alignment horizontal="center" vertical="center"/>
    </xf>
    <xf numFmtId="0" fontId="24" fillId="0" borderId="9" xfId="0" applyFont="1" applyBorder="1" applyAlignment="1">
      <alignment horizontal="center" vertical="center"/>
    </xf>
    <xf numFmtId="0" fontId="38" fillId="0" borderId="16" xfId="0" applyFont="1" applyBorder="1" applyAlignment="1">
      <alignment vertical="top" wrapText="1"/>
    </xf>
    <xf numFmtId="0" fontId="40" fillId="0" borderId="9" xfId="0" applyFont="1" applyBorder="1" applyAlignment="1">
      <alignment horizontal="left" vertical="top" wrapText="1"/>
    </xf>
    <xf numFmtId="49" fontId="42" fillId="0" borderId="9" xfId="0" applyNumberFormat="1" applyFont="1" applyBorder="1" applyAlignment="1">
      <alignment horizontal="center" wrapText="1"/>
    </xf>
    <xf numFmtId="0" fontId="41" fillId="0" borderId="16" xfId="0" applyFont="1" applyBorder="1" applyAlignment="1">
      <alignment horizontal="right" vertical="center" wrapText="1" indent="1"/>
    </xf>
    <xf numFmtId="0" fontId="41" fillId="0" borderId="0" xfId="0" applyFont="1" applyAlignment="1">
      <alignment horizontal="right" vertical="center" wrapText="1" indent="1"/>
    </xf>
    <xf numFmtId="0" fontId="41" fillId="0" borderId="15" xfId="0" applyFont="1" applyBorder="1" applyAlignment="1">
      <alignment horizontal="right" vertical="center" wrapText="1" indent="1"/>
    </xf>
    <xf numFmtId="0" fontId="23" fillId="0" borderId="15" xfId="0" applyFont="1" applyBorder="1"/>
    <xf numFmtId="49" fontId="42" fillId="0" borderId="15" xfId="0" applyNumberFormat="1" applyFont="1" applyBorder="1" applyAlignment="1">
      <alignment horizontal="center" wrapText="1"/>
    </xf>
    <xf numFmtId="0" fontId="41" fillId="0" borderId="20" xfId="0" applyFont="1" applyBorder="1" applyAlignment="1">
      <alignment horizontal="right" vertical="center" wrapText="1" indent="1"/>
    </xf>
    <xf numFmtId="0" fontId="41" fillId="0" borderId="14" xfId="0" applyFont="1" applyBorder="1" applyAlignment="1">
      <alignment horizontal="right" vertical="center" wrapText="1" indent="1"/>
    </xf>
    <xf numFmtId="49" fontId="42" fillId="0" borderId="2" xfId="0" applyNumberFormat="1" applyFont="1" applyBorder="1" applyAlignment="1">
      <alignment horizontal="center" wrapText="1"/>
    </xf>
    <xf numFmtId="0" fontId="29" fillId="0" borderId="9" xfId="0" applyFont="1" applyBorder="1" applyAlignment="1">
      <alignment horizontal="left" vertical="center" wrapText="1"/>
    </xf>
    <xf numFmtId="0" fontId="23" fillId="11" borderId="17" xfId="0" applyFont="1" applyFill="1" applyBorder="1"/>
    <xf numFmtId="0" fontId="42" fillId="11" borderId="18" xfId="0" applyFont="1" applyFill="1" applyBorder="1"/>
    <xf numFmtId="0" fontId="23" fillId="11" borderId="18" xfId="0" applyFont="1" applyFill="1" applyBorder="1"/>
    <xf numFmtId="0" fontId="23" fillId="11" borderId="19" xfId="0" applyFont="1" applyFill="1" applyBorder="1"/>
    <xf numFmtId="0" fontId="23" fillId="11" borderId="20" xfId="0" applyFont="1" applyFill="1" applyBorder="1"/>
    <xf numFmtId="0" fontId="23" fillId="11" borderId="2" xfId="0" quotePrefix="1" applyFont="1" applyFill="1" applyBorder="1" applyAlignment="1">
      <alignment horizontal="left" vertical="top" wrapText="1"/>
    </xf>
    <xf numFmtId="0" fontId="23" fillId="0" borderId="0" xfId="0" quotePrefix="1" applyFont="1" applyAlignment="1">
      <alignment horizontal="left" vertical="top" wrapText="1"/>
    </xf>
    <xf numFmtId="0" fontId="47" fillId="0" borderId="0" xfId="0" applyFont="1" applyAlignment="1">
      <alignment vertical="center"/>
    </xf>
    <xf numFmtId="0" fontId="48" fillId="5" borderId="12" xfId="0" applyFont="1" applyFill="1" applyBorder="1"/>
    <xf numFmtId="0" fontId="48" fillId="5" borderId="8" xfId="0" applyFont="1" applyFill="1" applyBorder="1"/>
    <xf numFmtId="0" fontId="28" fillId="5" borderId="21" xfId="0" applyFont="1" applyFill="1" applyBorder="1" applyAlignment="1">
      <alignment horizontal="left"/>
    </xf>
    <xf numFmtId="0" fontId="48" fillId="5" borderId="21" xfId="0" applyFont="1" applyFill="1" applyBorder="1"/>
    <xf numFmtId="0" fontId="48" fillId="5" borderId="22" xfId="0" applyFont="1" applyFill="1" applyBorder="1"/>
    <xf numFmtId="0" fontId="23" fillId="11" borderId="2" xfId="0" applyFont="1" applyFill="1" applyBorder="1"/>
    <xf numFmtId="0" fontId="21" fillId="0" borderId="0" xfId="0" applyFont="1" applyAlignment="1">
      <alignment vertical="center"/>
    </xf>
    <xf numFmtId="0" fontId="51" fillId="0" borderId="0" xfId="0" applyFont="1" applyAlignment="1">
      <alignment vertical="center"/>
    </xf>
    <xf numFmtId="0" fontId="44" fillId="0" borderId="0" xfId="0" applyFont="1"/>
    <xf numFmtId="0" fontId="52" fillId="0" borderId="0" xfId="0" applyFont="1" applyAlignment="1">
      <alignment vertical="center"/>
    </xf>
    <xf numFmtId="0" fontId="39" fillId="5" borderId="4" xfId="0" applyFont="1" applyFill="1" applyBorder="1" applyAlignment="1">
      <alignment horizontal="center" vertical="center" wrapText="1"/>
    </xf>
    <xf numFmtId="164" fontId="44" fillId="7" borderId="4" xfId="0" applyNumberFormat="1" applyFont="1" applyFill="1" applyBorder="1" applyAlignment="1" applyProtection="1">
      <alignment horizontal="center" vertical="center" wrapText="1"/>
      <protection locked="0"/>
    </xf>
    <xf numFmtId="165" fontId="29" fillId="12" borderId="4" xfId="0" applyNumberFormat="1" applyFont="1" applyFill="1" applyBorder="1" applyAlignment="1">
      <alignment horizontal="center" vertical="center" wrapText="1"/>
    </xf>
    <xf numFmtId="0" fontId="55" fillId="0" borderId="16" xfId="0" applyFont="1" applyBorder="1" applyAlignment="1">
      <alignment horizontal="center"/>
    </xf>
    <xf numFmtId="0" fontId="56" fillId="0" borderId="0" xfId="0" applyFont="1"/>
    <xf numFmtId="0" fontId="57" fillId="5" borderId="0" xfId="0" applyFont="1" applyFill="1"/>
    <xf numFmtId="0" fontId="56" fillId="5" borderId="0" xfId="0" applyFont="1" applyFill="1"/>
    <xf numFmtId="0" fontId="44" fillId="0" borderId="0" xfId="0" applyFont="1" applyAlignment="1">
      <alignment vertical="center"/>
    </xf>
    <xf numFmtId="0" fontId="39" fillId="8" borderId="4" xfId="0" applyFont="1" applyFill="1" applyBorder="1" applyAlignment="1">
      <alignment horizontal="center" vertical="center" wrapText="1"/>
    </xf>
    <xf numFmtId="164" fontId="29" fillId="12" borderId="4" xfId="0" applyNumberFormat="1" applyFont="1" applyFill="1" applyBorder="1" applyAlignment="1">
      <alignment horizontal="center" vertical="center" wrapText="1"/>
    </xf>
    <xf numFmtId="0" fontId="29" fillId="0" borderId="0" xfId="0" applyFont="1" applyAlignment="1">
      <alignment horizontal="left" vertical="center" wrapText="1" indent="1"/>
    </xf>
    <xf numFmtId="0" fontId="44" fillId="0" borderId="14" xfId="0" applyFont="1" applyBorder="1" applyAlignment="1">
      <alignment horizontal="center" vertical="center" wrapText="1"/>
    </xf>
    <xf numFmtId="164" fontId="29" fillId="7" borderId="4" xfId="0" applyNumberFormat="1" applyFont="1" applyFill="1" applyBorder="1" applyAlignment="1" applyProtection="1">
      <alignment horizontal="center" vertical="center" wrapText="1"/>
      <protection locked="0"/>
    </xf>
    <xf numFmtId="0" fontId="65" fillId="0" borderId="14" xfId="0" applyFont="1" applyBorder="1" applyAlignment="1">
      <alignment vertical="center"/>
    </xf>
    <xf numFmtId="0" fontId="20" fillId="0" borderId="0" xfId="0" applyFont="1" applyAlignment="1">
      <alignment vertical="center"/>
    </xf>
    <xf numFmtId="0" fontId="40" fillId="0" borderId="0" xfId="0" applyFont="1" applyAlignment="1">
      <alignment wrapText="1"/>
    </xf>
    <xf numFmtId="0" fontId="68" fillId="5" borderId="0" xfId="0" applyFont="1" applyFill="1"/>
    <xf numFmtId="0" fontId="68" fillId="0" borderId="0" xfId="0" applyFont="1"/>
    <xf numFmtId="0" fontId="69" fillId="0" borderId="0" xfId="0" applyFont="1" applyAlignment="1">
      <alignment horizontal="center" vertical="top" wrapText="1"/>
    </xf>
    <xf numFmtId="0" fontId="69" fillId="0" borderId="9" xfId="0" applyFont="1" applyBorder="1" applyAlignment="1">
      <alignment horizontal="center" vertical="top" wrapText="1"/>
    </xf>
    <xf numFmtId="0" fontId="42" fillId="0" borderId="0" xfId="0" applyFont="1" applyAlignment="1">
      <alignment wrapText="1"/>
    </xf>
    <xf numFmtId="0" fontId="70" fillId="0" borderId="16" xfId="0" applyFont="1" applyBorder="1"/>
    <xf numFmtId="0" fontId="41" fillId="0" borderId="0" xfId="0" applyFont="1" applyAlignment="1">
      <alignment horizontal="right" wrapText="1" indent="1"/>
    </xf>
    <xf numFmtId="0" fontId="23" fillId="9" borderId="4" xfId="0" applyFont="1" applyFill="1" applyBorder="1" applyAlignment="1">
      <alignment horizontal="left" vertical="center" wrapText="1" indent="1"/>
    </xf>
    <xf numFmtId="0" fontId="70" fillId="0" borderId="9" xfId="0" applyFont="1" applyBorder="1"/>
    <xf numFmtId="0" fontId="41" fillId="0" borderId="0" xfId="0" applyFont="1" applyAlignment="1">
      <alignment wrapText="1"/>
    </xf>
    <xf numFmtId="0" fontId="70" fillId="5" borderId="0" xfId="0" applyFont="1" applyFill="1"/>
    <xf numFmtId="0" fontId="70" fillId="0" borderId="0" xfId="0" applyFont="1"/>
    <xf numFmtId="0" fontId="41" fillId="0" borderId="0" xfId="0" applyFont="1" applyAlignment="1">
      <alignment horizontal="center" wrapText="1"/>
    </xf>
    <xf numFmtId="0" fontId="42" fillId="0" borderId="14" xfId="0" applyFont="1" applyBorder="1" applyAlignment="1">
      <alignment horizontal="right" wrapText="1" indent="1"/>
    </xf>
    <xf numFmtId="0" fontId="44" fillId="0" borderId="14" xfId="0" applyFont="1" applyBorder="1" applyAlignment="1">
      <alignment horizontal="left" wrapText="1"/>
    </xf>
    <xf numFmtId="0" fontId="42" fillId="0" borderId="0" xfId="0" applyFont="1" applyAlignment="1">
      <alignment horizontal="center" wrapText="1"/>
    </xf>
    <xf numFmtId="0" fontId="40" fillId="0" borderId="0" xfId="0" applyFont="1"/>
    <xf numFmtId="0" fontId="39" fillId="5" borderId="4" xfId="0" applyFont="1" applyFill="1" applyBorder="1" applyAlignment="1">
      <alignment horizontal="left" vertical="center" wrapText="1" indent="1"/>
    </xf>
    <xf numFmtId="0" fontId="71" fillId="0" borderId="4" xfId="0" applyFont="1" applyBorder="1" applyAlignment="1">
      <alignment horizontal="left" vertical="center" wrapText="1" indent="2"/>
    </xf>
    <xf numFmtId="164" fontId="71" fillId="12" borderId="4" xfId="0" applyNumberFormat="1" applyFont="1" applyFill="1" applyBorder="1" applyAlignment="1">
      <alignment horizontal="center" vertical="center" wrapText="1"/>
    </xf>
    <xf numFmtId="0" fontId="43" fillId="0" borderId="4" xfId="0" applyFont="1" applyBorder="1" applyAlignment="1">
      <alignment horizontal="left" vertical="center" wrapText="1" indent="2"/>
    </xf>
    <xf numFmtId="0" fontId="72" fillId="0" borderId="4" xfId="0" applyFont="1" applyBorder="1" applyAlignment="1">
      <alignment horizontal="left" vertical="center" wrapText="1" indent="2"/>
    </xf>
    <xf numFmtId="164" fontId="72" fillId="14" borderId="4" xfId="0" applyNumberFormat="1" applyFont="1" applyFill="1" applyBorder="1" applyAlignment="1">
      <alignment horizontal="center" vertical="center" wrapText="1"/>
    </xf>
    <xf numFmtId="164" fontId="29" fillId="13" borderId="4" xfId="0" applyNumberFormat="1" applyFont="1" applyFill="1" applyBorder="1" applyAlignment="1">
      <alignment horizontal="center" vertical="center" wrapText="1"/>
    </xf>
    <xf numFmtId="164" fontId="43" fillId="15" borderId="4" xfId="0" applyNumberFormat="1" applyFont="1" applyFill="1" applyBorder="1" applyAlignment="1">
      <alignment horizontal="center" vertical="center" wrapText="1"/>
    </xf>
    <xf numFmtId="0" fontId="34" fillId="4" borderId="17" xfId="0" applyFont="1" applyFill="1" applyBorder="1"/>
    <xf numFmtId="0" fontId="34" fillId="4" borderId="19" xfId="0" applyFont="1" applyFill="1" applyBorder="1"/>
    <xf numFmtId="0" fontId="23" fillId="0" borderId="16" xfId="0" applyFont="1" applyBorder="1" applyAlignment="1">
      <alignment wrapText="1"/>
    </xf>
    <xf numFmtId="0" fontId="34" fillId="5" borderId="4" xfId="0" applyFont="1" applyFill="1" applyBorder="1" applyAlignment="1">
      <alignment vertical="center" wrapText="1"/>
    </xf>
    <xf numFmtId="0" fontId="34" fillId="5" borderId="4" xfId="0" applyFont="1" applyFill="1" applyBorder="1" applyAlignment="1">
      <alignment horizontal="center" vertical="center" wrapText="1"/>
    </xf>
    <xf numFmtId="0" fontId="23" fillId="0" borderId="9" xfId="0" applyFont="1" applyBorder="1" applyAlignment="1">
      <alignment wrapText="1"/>
    </xf>
    <xf numFmtId="0" fontId="23" fillId="0" borderId="0" xfId="0" applyFont="1" applyAlignment="1">
      <alignment wrapText="1"/>
    </xf>
    <xf numFmtId="0" fontId="23" fillId="0" borderId="0" xfId="0" applyFont="1" applyAlignment="1">
      <alignment vertical="center" wrapText="1"/>
    </xf>
    <xf numFmtId="164" fontId="35" fillId="13" borderId="4" xfId="0" applyNumberFormat="1" applyFont="1" applyFill="1" applyBorder="1" applyAlignment="1">
      <alignment horizontal="center" vertical="center"/>
    </xf>
    <xf numFmtId="0" fontId="76" fillId="2" borderId="26" xfId="0" applyFont="1" applyFill="1" applyBorder="1" applyAlignment="1">
      <alignment vertical="center" wrapText="1"/>
    </xf>
    <xf numFmtId="0" fontId="77" fillId="2" borderId="26" xfId="1" applyFont="1" applyFill="1" applyBorder="1" applyAlignment="1" applyProtection="1">
      <alignment vertical="center" wrapText="1"/>
    </xf>
    <xf numFmtId="165" fontId="76" fillId="2" borderId="26" xfId="0" applyNumberFormat="1" applyFont="1" applyFill="1" applyBorder="1" applyAlignment="1">
      <alignment horizontal="center" vertical="center" wrapText="1"/>
    </xf>
    <xf numFmtId="0" fontId="79" fillId="2" borderId="27" xfId="0" applyFont="1" applyFill="1" applyBorder="1" applyAlignment="1">
      <alignment horizontal="center" vertical="center" wrapText="1"/>
    </xf>
    <xf numFmtId="0" fontId="9" fillId="0" borderId="0" xfId="0" applyFont="1" applyAlignment="1">
      <alignment vertical="center"/>
    </xf>
    <xf numFmtId="0" fontId="10" fillId="0" borderId="0" xfId="0" applyFont="1" applyAlignment="1">
      <alignment horizontal="right" vertical="center"/>
    </xf>
    <xf numFmtId="0" fontId="9" fillId="0" borderId="0" xfId="0" applyFont="1" applyAlignment="1">
      <alignment horizontal="left" vertical="center"/>
    </xf>
    <xf numFmtId="0" fontId="28" fillId="0" borderId="0" xfId="0" applyFont="1" applyAlignment="1">
      <alignment horizontal="left" vertical="center" wrapText="1"/>
    </xf>
    <xf numFmtId="0" fontId="28" fillId="0" borderId="25" xfId="0" applyFont="1" applyBorder="1" applyAlignment="1">
      <alignment horizontal="left" vertical="center" wrapText="1"/>
    </xf>
    <xf numFmtId="164" fontId="29" fillId="0" borderId="10" xfId="0" applyNumberFormat="1" applyFont="1" applyBorder="1" applyAlignment="1" applyProtection="1">
      <alignment horizontal="center" vertical="center"/>
      <protection locked="0"/>
    </xf>
    <xf numFmtId="164" fontId="29" fillId="0" borderId="11" xfId="0" applyNumberFormat="1" applyFont="1" applyBorder="1" applyAlignment="1" applyProtection="1">
      <alignment horizontal="center" vertical="center"/>
      <protection locked="0"/>
    </xf>
    <xf numFmtId="0" fontId="23" fillId="9" borderId="4" xfId="0" quotePrefix="1" applyFont="1" applyFill="1" applyBorder="1" applyAlignment="1">
      <alignment horizontal="left" vertical="center" wrapText="1" indent="1"/>
    </xf>
    <xf numFmtId="1" fontId="23" fillId="9" borderId="4" xfId="0" applyNumberFormat="1" applyFont="1" applyFill="1" applyBorder="1" applyAlignment="1">
      <alignment horizontal="left" vertical="center" wrapText="1" indent="1"/>
    </xf>
    <xf numFmtId="165" fontId="36" fillId="7" borderId="4" xfId="0" applyNumberFormat="1" applyFont="1" applyFill="1" applyBorder="1" applyAlignment="1" applyProtection="1">
      <alignment horizontal="center" vertical="center"/>
      <protection locked="0"/>
    </xf>
    <xf numFmtId="0" fontId="7" fillId="0" borderId="0" xfId="1" applyFont="1" applyBorder="1" applyAlignment="1">
      <alignment horizontal="left" vertical="top" wrapText="1" indent="1"/>
    </xf>
    <xf numFmtId="0" fontId="6" fillId="0" borderId="9" xfId="0" applyFont="1" applyBorder="1" applyAlignment="1">
      <alignment horizontal="left" vertical="top" wrapText="1" indent="1"/>
    </xf>
    <xf numFmtId="0" fontId="6" fillId="0" borderId="0" xfId="0" quotePrefix="1" applyFont="1" applyAlignment="1">
      <alignment horizontal="left" wrapText="1" indent="1"/>
    </xf>
    <xf numFmtId="0" fontId="6" fillId="0" borderId="9" xfId="0" applyFont="1" applyBorder="1" applyAlignment="1">
      <alignment horizontal="left" wrapText="1" indent="1"/>
    </xf>
    <xf numFmtId="0" fontId="7" fillId="0" borderId="14" xfId="1" applyFont="1" applyBorder="1" applyAlignment="1">
      <alignment horizontal="left" vertical="top" wrapText="1" indent="1"/>
    </xf>
    <xf numFmtId="0" fontId="6" fillId="0" borderId="2" xfId="0" applyFont="1" applyBorder="1" applyAlignment="1">
      <alignment horizontal="left" vertical="top" wrapText="1" indent="1"/>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19" xfId="0" applyFont="1" applyFill="1" applyBorder="1" applyAlignment="1">
      <alignment horizontal="center" vertical="center"/>
    </xf>
    <xf numFmtId="0" fontId="37" fillId="0" borderId="0" xfId="0" applyFont="1" applyAlignment="1">
      <alignment horizontal="center"/>
    </xf>
    <xf numFmtId="0" fontId="29" fillId="0" borderId="0" xfId="0" applyFont="1" applyAlignment="1">
      <alignment horizontal="left" vertical="top" wrapText="1" indent="1"/>
    </xf>
    <xf numFmtId="0" fontId="29" fillId="0" borderId="9" xfId="0" applyFont="1" applyBorder="1" applyAlignment="1">
      <alignment horizontal="left" vertical="top" wrapText="1" indent="1"/>
    </xf>
    <xf numFmtId="0" fontId="6" fillId="0" borderId="0" xfId="0" applyFont="1" applyAlignment="1">
      <alignment horizontal="left" vertical="top" wrapText="1" indent="1"/>
    </xf>
    <xf numFmtId="0" fontId="44" fillId="0" borderId="0" xfId="0" applyFont="1" applyAlignment="1">
      <alignment horizontal="left"/>
    </xf>
    <xf numFmtId="0" fontId="35" fillId="0" borderId="21" xfId="0" quotePrefix="1" applyFont="1" applyBorder="1" applyAlignment="1">
      <alignment horizontal="left" vertical="top" wrapText="1"/>
    </xf>
    <xf numFmtId="0" fontId="35" fillId="0" borderId="21" xfId="0" applyFont="1" applyBorder="1" applyAlignment="1">
      <alignment horizontal="left" vertical="top"/>
    </xf>
    <xf numFmtId="0" fontId="39" fillId="10" borderId="4" xfId="0" applyFont="1" applyFill="1" applyBorder="1" applyAlignment="1">
      <alignment vertical="top" wrapText="1"/>
    </xf>
    <xf numFmtId="0" fontId="23" fillId="7" borderId="4" xfId="0" applyFont="1" applyFill="1" applyBorder="1" applyAlignment="1" applyProtection="1">
      <alignment horizontal="left" vertical="center" wrapText="1" indent="1"/>
      <protection locked="0"/>
    </xf>
    <xf numFmtId="1" fontId="80" fillId="16" borderId="10" xfId="0" applyNumberFormat="1" applyFont="1" applyFill="1" applyBorder="1" applyAlignment="1" applyProtection="1">
      <alignment horizontal="center" vertical="center"/>
      <protection locked="0"/>
    </xf>
    <xf numFmtId="1" fontId="80" fillId="16" borderId="13" xfId="0" applyNumberFormat="1" applyFont="1" applyFill="1" applyBorder="1" applyAlignment="1" applyProtection="1">
      <alignment horizontal="center" vertical="center"/>
      <protection locked="0"/>
    </xf>
    <xf numFmtId="0" fontId="8" fillId="16" borderId="10" xfId="0" applyFont="1" applyFill="1" applyBorder="1" applyAlignment="1" applyProtection="1">
      <alignment horizontal="center" vertical="center" wrapText="1"/>
      <protection locked="0"/>
    </xf>
    <xf numFmtId="0" fontId="8" fillId="16" borderId="11" xfId="0" applyFont="1" applyFill="1" applyBorder="1" applyAlignment="1" applyProtection="1">
      <alignment horizontal="center" vertical="center" wrapText="1"/>
      <protection locked="0"/>
    </xf>
    <xf numFmtId="0" fontId="23" fillId="0" borderId="10" xfId="0" applyFont="1" applyBorder="1" applyAlignment="1">
      <alignment horizontal="left" vertical="center" wrapText="1"/>
    </xf>
    <xf numFmtId="0" fontId="23" fillId="0" borderId="11" xfId="0" applyFont="1" applyBorder="1" applyAlignment="1">
      <alignment horizontal="left" vertic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28" fillId="5" borderId="8" xfId="0" applyFont="1" applyFill="1" applyBorder="1" applyAlignment="1">
      <alignment horizontal="left"/>
    </xf>
    <xf numFmtId="0" fontId="32" fillId="5" borderId="23" xfId="0" applyFont="1" applyFill="1" applyBorder="1" applyAlignment="1">
      <alignment horizontal="left"/>
    </xf>
    <xf numFmtId="0" fontId="32" fillId="5" borderId="21" xfId="0" applyFont="1" applyFill="1" applyBorder="1" applyAlignment="1">
      <alignment horizontal="left"/>
    </xf>
    <xf numFmtId="0" fontId="32" fillId="5" borderId="22" xfId="0" applyFont="1" applyFill="1" applyBorder="1" applyAlignment="1">
      <alignment horizontal="left"/>
    </xf>
    <xf numFmtId="0" fontId="33" fillId="6" borderId="7" xfId="0" applyFont="1" applyFill="1" applyBorder="1" applyAlignment="1">
      <alignment horizontal="left"/>
    </xf>
    <xf numFmtId="0" fontId="33" fillId="6" borderId="8" xfId="0" applyFont="1" applyFill="1" applyBorder="1" applyAlignment="1">
      <alignment horizontal="left"/>
    </xf>
    <xf numFmtId="0" fontId="33" fillId="6" borderId="23" xfId="0" applyFont="1" applyFill="1" applyBorder="1" applyAlignment="1">
      <alignment horizontal="left"/>
    </xf>
    <xf numFmtId="0" fontId="33" fillId="6" borderId="22" xfId="0" applyFont="1" applyFill="1" applyBorder="1" applyAlignment="1">
      <alignment horizontal="left"/>
    </xf>
    <xf numFmtId="0" fontId="33" fillId="12" borderId="10" xfId="0" applyFont="1" applyFill="1" applyBorder="1"/>
    <xf numFmtId="0" fontId="33" fillId="12" borderId="11" xfId="0" applyFont="1" applyFill="1" applyBorder="1"/>
    <xf numFmtId="0" fontId="28" fillId="5" borderId="4" xfId="0" applyFont="1" applyFill="1" applyBorder="1" applyAlignment="1">
      <alignment horizontal="left"/>
    </xf>
    <xf numFmtId="0" fontId="33" fillId="6" borderId="10" xfId="0" applyFont="1" applyFill="1" applyBorder="1" applyAlignment="1">
      <alignment horizontal="left"/>
    </xf>
    <xf numFmtId="0" fontId="33" fillId="6" borderId="11" xfId="0" applyFont="1" applyFill="1" applyBorder="1" applyAlignment="1">
      <alignment horizontal="left"/>
    </xf>
    <xf numFmtId="0" fontId="23" fillId="0" borderId="4" xfId="0" applyFont="1" applyBorder="1" applyAlignment="1">
      <alignment vertical="center" wrapText="1"/>
    </xf>
    <xf numFmtId="0" fontId="28" fillId="5" borderId="4" xfId="0" applyFont="1" applyFill="1" applyBorder="1" applyAlignment="1">
      <alignment horizontal="left" vertical="top"/>
    </xf>
    <xf numFmtId="0" fontId="28" fillId="5" borderId="5" xfId="0" applyFont="1" applyFill="1" applyBorder="1" applyAlignment="1">
      <alignment horizontal="left"/>
    </xf>
    <xf numFmtId="0" fontId="32" fillId="5" borderId="6" xfId="0" applyFont="1" applyFill="1" applyBorder="1" applyAlignment="1">
      <alignment horizontal="left"/>
    </xf>
    <xf numFmtId="0" fontId="75" fillId="0" borderId="0" xfId="0" quotePrefix="1" applyFont="1" applyAlignment="1">
      <alignment horizontal="left" vertical="top" wrapText="1"/>
    </xf>
    <xf numFmtId="0" fontId="33" fillId="0" borderId="10" xfId="0" applyFont="1" applyBorder="1" applyAlignment="1">
      <alignment horizontal="left"/>
    </xf>
    <xf numFmtId="0" fontId="33" fillId="0" borderId="11" xfId="0" applyFont="1" applyBorder="1" applyAlignment="1">
      <alignment horizontal="left"/>
    </xf>
    <xf numFmtId="0" fontId="33" fillId="6" borderId="10" xfId="0" applyFont="1" applyFill="1" applyBorder="1" applyAlignment="1">
      <alignment horizontal="center"/>
    </xf>
    <xf numFmtId="0" fontId="33" fillId="6" borderId="11" xfId="0" applyFont="1" applyFill="1" applyBorder="1" applyAlignment="1">
      <alignment horizontal="center"/>
    </xf>
    <xf numFmtId="0" fontId="23" fillId="11" borderId="14" xfId="0" quotePrefix="1" applyFont="1" applyFill="1" applyBorder="1" applyAlignment="1">
      <alignment horizontal="left" vertical="top" wrapText="1"/>
    </xf>
    <xf numFmtId="0" fontId="23" fillId="11" borderId="2" xfId="0" quotePrefix="1" applyFont="1" applyFill="1" applyBorder="1" applyAlignment="1">
      <alignment horizontal="left" vertical="top" wrapText="1"/>
    </xf>
    <xf numFmtId="0" fontId="49" fillId="5" borderId="4" xfId="0" applyFont="1" applyFill="1" applyBorder="1" applyAlignment="1">
      <alignment vertical="center"/>
    </xf>
    <xf numFmtId="0" fontId="36" fillId="7" borderId="4" xfId="0" applyFont="1" applyFill="1" applyBorder="1" applyAlignment="1" applyProtection="1">
      <alignment horizontal="center" vertical="center"/>
      <protection locked="0"/>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2" fillId="6" borderId="10" xfId="0" applyFont="1" applyFill="1" applyBorder="1" applyAlignment="1">
      <alignment horizontal="right" vertical="center"/>
    </xf>
    <xf numFmtId="0" fontId="22" fillId="6" borderId="13" xfId="0" applyFont="1" applyFill="1" applyBorder="1" applyAlignment="1">
      <alignment horizontal="right" vertical="center"/>
    </xf>
    <xf numFmtId="0" fontId="21" fillId="0" borderId="10" xfId="0" applyFont="1" applyBorder="1" applyAlignment="1">
      <alignment horizontal="left" vertical="center"/>
    </xf>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30" fillId="7" borderId="4" xfId="0" applyFont="1" applyFill="1" applyBorder="1" applyAlignment="1" applyProtection="1">
      <alignment horizontal="left" vertical="top" wrapText="1"/>
      <protection locked="0"/>
    </xf>
    <xf numFmtId="164" fontId="29" fillId="7" borderId="4" xfId="0" applyNumberFormat="1" applyFont="1" applyFill="1" applyBorder="1" applyAlignment="1" applyProtection="1">
      <alignment horizontal="center" vertical="center"/>
      <protection locked="0"/>
    </xf>
    <xf numFmtId="0" fontId="28" fillId="5" borderId="4" xfId="0" applyFont="1" applyFill="1" applyBorder="1" applyAlignment="1">
      <alignment horizontal="left" vertical="center"/>
    </xf>
    <xf numFmtId="0" fontId="28" fillId="5" borderId="4" xfId="0" applyFont="1" applyFill="1" applyBorder="1" applyAlignment="1">
      <alignment horizontal="left" vertical="center" wrapText="1"/>
    </xf>
    <xf numFmtId="1" fontId="29" fillId="7" borderId="4" xfId="0" applyNumberFormat="1" applyFont="1" applyFill="1" applyBorder="1" applyAlignment="1" applyProtection="1">
      <alignment horizontal="center" vertical="center"/>
      <protection locked="0"/>
    </xf>
    <xf numFmtId="0" fontId="23" fillId="0" borderId="10" xfId="0" applyFont="1" applyBorder="1" applyAlignment="1">
      <alignment horizontal="left" wrapText="1"/>
    </xf>
    <xf numFmtId="0" fontId="23" fillId="0" borderId="11" xfId="0" applyFont="1" applyBorder="1" applyAlignment="1">
      <alignment horizontal="left" wrapText="1"/>
    </xf>
    <xf numFmtId="0" fontId="33" fillId="0" borderId="10" xfId="0" applyFont="1" applyBorder="1"/>
    <xf numFmtId="0" fontId="33" fillId="0" borderId="11" xfId="0" applyFont="1" applyBorder="1"/>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18" fillId="0" borderId="0" xfId="0" applyFont="1" applyAlignment="1">
      <alignment vertical="center"/>
    </xf>
    <xf numFmtId="0" fontId="28" fillId="5" borderId="0" xfId="0" applyFont="1" applyFill="1" applyAlignment="1">
      <alignment horizontal="left" vertical="center" wrapText="1"/>
    </xf>
    <xf numFmtId="0" fontId="28" fillId="5" borderId="25" xfId="0" applyFont="1" applyFill="1" applyBorder="1" applyAlignment="1">
      <alignment horizontal="left" vertical="center" wrapText="1"/>
    </xf>
    <xf numFmtId="0" fontId="43" fillId="0" borderId="10" xfId="0" applyFont="1" applyBorder="1" applyAlignment="1">
      <alignment horizontal="left" vertical="center" wrapText="1" indent="1"/>
    </xf>
    <xf numFmtId="0" fontId="43" fillId="0" borderId="11" xfId="0" applyFont="1" applyBorder="1" applyAlignment="1">
      <alignment horizontal="left" vertical="center" wrapText="1" indent="1"/>
    </xf>
    <xf numFmtId="0" fontId="39" fillId="5" borderId="10" xfId="0" applyFont="1" applyFill="1" applyBorder="1" applyAlignment="1">
      <alignment horizontal="left" vertical="center" wrapText="1" indent="1"/>
    </xf>
    <xf numFmtId="0" fontId="39" fillId="5" borderId="11" xfId="0" applyFont="1" applyFill="1" applyBorder="1" applyAlignment="1">
      <alignment horizontal="left" vertical="center" wrapText="1" indent="1"/>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3" xfId="0" applyFont="1" applyBorder="1" applyAlignment="1">
      <alignment vertical="center"/>
    </xf>
    <xf numFmtId="0" fontId="9" fillId="0" borderId="11" xfId="0" applyFont="1" applyBorder="1" applyAlignment="1">
      <alignment vertical="center"/>
    </xf>
    <xf numFmtId="0" fontId="39" fillId="5" borderId="24" xfId="0" applyFont="1" applyFill="1" applyBorder="1" applyAlignment="1">
      <alignment horizontal="center" vertical="center" wrapText="1"/>
    </xf>
    <xf numFmtId="0" fontId="39" fillId="5" borderId="0" xfId="0" applyFont="1" applyFill="1" applyAlignment="1">
      <alignment horizontal="center" vertical="center" wrapText="1"/>
    </xf>
    <xf numFmtId="0" fontId="30" fillId="7" borderId="10" xfId="0" applyFont="1" applyFill="1" applyBorder="1" applyAlignment="1" applyProtection="1">
      <alignment horizontal="left" vertical="center" wrapText="1"/>
      <protection locked="0"/>
    </xf>
    <xf numFmtId="0" fontId="30" fillId="7" borderId="11" xfId="0" applyFont="1" applyFill="1" applyBorder="1" applyAlignment="1" applyProtection="1">
      <alignment horizontal="left" vertical="center" wrapText="1"/>
      <protection locked="0"/>
    </xf>
    <xf numFmtId="165" fontId="29" fillId="8" borderId="7" xfId="0" applyNumberFormat="1" applyFont="1" applyFill="1" applyBorder="1" applyAlignment="1">
      <alignment vertical="center" wrapText="1"/>
    </xf>
    <xf numFmtId="165" fontId="29" fillId="8" borderId="12" xfId="0" applyNumberFormat="1" applyFont="1" applyFill="1" applyBorder="1" applyAlignment="1">
      <alignment vertical="center" wrapText="1"/>
    </xf>
    <xf numFmtId="0" fontId="54" fillId="0" borderId="0" xfId="0" applyFont="1" applyAlignment="1">
      <alignment horizontal="center" vertical="center" wrapText="1"/>
    </xf>
    <xf numFmtId="0" fontId="24" fillId="4" borderId="17" xfId="0" applyFont="1" applyFill="1" applyBorder="1" applyAlignment="1">
      <alignment horizontal="center"/>
    </xf>
    <xf numFmtId="0" fontId="24" fillId="4" borderId="18" xfId="0" applyFont="1" applyFill="1" applyBorder="1" applyAlignment="1">
      <alignment horizontal="center"/>
    </xf>
    <xf numFmtId="0" fontId="24" fillId="4" borderId="19" xfId="0" applyFont="1" applyFill="1" applyBorder="1" applyAlignment="1">
      <alignment horizontal="center"/>
    </xf>
    <xf numFmtId="49" fontId="61" fillId="7" borderId="10" xfId="0" applyNumberFormat="1" applyFont="1" applyFill="1" applyBorder="1" applyAlignment="1" applyProtection="1">
      <alignment horizontal="left" vertical="top" wrapText="1"/>
      <protection locked="0"/>
    </xf>
    <xf numFmtId="49" fontId="61" fillId="7" borderId="13" xfId="0" applyNumberFormat="1" applyFont="1" applyFill="1" applyBorder="1" applyAlignment="1" applyProtection="1">
      <alignment horizontal="left" vertical="top" wrapText="1"/>
      <protection locked="0"/>
    </xf>
    <xf numFmtId="49" fontId="61" fillId="7" borderId="11" xfId="0" applyNumberFormat="1" applyFont="1" applyFill="1" applyBorder="1" applyAlignment="1" applyProtection="1">
      <alignment horizontal="left" vertical="top" wrapText="1"/>
      <protection locked="0"/>
    </xf>
    <xf numFmtId="0" fontId="17" fillId="0" borderId="0" xfId="0" applyFont="1" applyAlignment="1">
      <alignment horizontal="left" wrapText="1"/>
    </xf>
    <xf numFmtId="0" fontId="17" fillId="0" borderId="9" xfId="0" applyFont="1" applyBorder="1" applyAlignment="1">
      <alignment horizontal="left" wrapText="1"/>
    </xf>
    <xf numFmtId="0" fontId="39" fillId="8" borderId="10" xfId="0" applyFont="1" applyFill="1" applyBorder="1" applyAlignment="1">
      <alignment horizontal="center" vertical="center" wrapText="1"/>
    </xf>
    <xf numFmtId="0" fontId="39" fillId="8" borderId="11" xfId="0" applyFont="1" applyFill="1" applyBorder="1" applyAlignment="1">
      <alignment horizontal="center" vertical="center" wrapText="1"/>
    </xf>
    <xf numFmtId="49" fontId="30" fillId="7" borderId="10" xfId="0" applyNumberFormat="1" applyFont="1" applyFill="1" applyBorder="1" applyAlignment="1" applyProtection="1">
      <alignment horizontal="left" vertical="center" wrapText="1"/>
      <protection locked="0"/>
    </xf>
    <xf numFmtId="49" fontId="30" fillId="7" borderId="11" xfId="0" applyNumberFormat="1" applyFont="1" applyFill="1" applyBorder="1" applyAlignment="1" applyProtection="1">
      <alignment horizontal="left" vertical="center" wrapText="1"/>
      <protection locked="0"/>
    </xf>
    <xf numFmtId="0" fontId="11" fillId="5" borderId="0" xfId="0" applyFont="1" applyFill="1" applyAlignment="1">
      <alignment vertical="center" wrapText="1"/>
    </xf>
    <xf numFmtId="0" fontId="11" fillId="5" borderId="25" xfId="0" applyFont="1" applyFill="1" applyBorder="1" applyAlignment="1">
      <alignment vertical="center" wrapText="1"/>
    </xf>
    <xf numFmtId="0" fontId="58" fillId="0" borderId="10" xfId="0" applyFont="1" applyBorder="1" applyAlignment="1">
      <alignment horizontal="left" vertical="center" wrapText="1" indent="1"/>
    </xf>
    <xf numFmtId="0" fontId="58" fillId="0" borderId="11" xfId="0" applyFont="1" applyBorder="1" applyAlignment="1">
      <alignment horizontal="left" vertical="center" wrapText="1" indent="1"/>
    </xf>
    <xf numFmtId="0" fontId="39" fillId="8" borderId="10" xfId="0" applyFont="1" applyFill="1" applyBorder="1" applyAlignment="1">
      <alignment horizontal="left" vertical="center" wrapText="1" indent="1"/>
    </xf>
    <xf numFmtId="0" fontId="39" fillId="8" borderId="11" xfId="0" applyFont="1" applyFill="1" applyBorder="1" applyAlignment="1">
      <alignment horizontal="left" vertical="center" wrapText="1" indent="1"/>
    </xf>
    <xf numFmtId="164" fontId="29" fillId="8" borderId="10" xfId="0" applyNumberFormat="1" applyFont="1" applyFill="1" applyBorder="1" applyAlignment="1">
      <alignment vertical="center" wrapText="1"/>
    </xf>
    <xf numFmtId="164" fontId="29" fillId="8" borderId="11" xfId="0" applyNumberFormat="1" applyFont="1" applyFill="1" applyBorder="1" applyAlignment="1">
      <alignment vertical="center" wrapText="1"/>
    </xf>
    <xf numFmtId="0" fontId="29" fillId="0" borderId="10" xfId="0" applyFont="1" applyBorder="1" applyAlignment="1">
      <alignment horizontal="left" vertical="center" wrapText="1" indent="1"/>
    </xf>
    <xf numFmtId="0" fontId="29" fillId="0" borderId="11" xfId="0" applyFont="1" applyBorder="1" applyAlignment="1">
      <alignment horizontal="left" vertical="center" wrapText="1" indent="1"/>
    </xf>
    <xf numFmtId="0" fontId="39" fillId="8" borderId="24" xfId="0" applyFont="1" applyFill="1" applyBorder="1" applyAlignment="1">
      <alignment horizontal="center" vertical="center" wrapText="1"/>
    </xf>
    <xf numFmtId="0" fontId="39" fillId="8" borderId="0" xfId="0" applyFont="1" applyFill="1" applyAlignment="1">
      <alignment horizontal="center" vertical="center" wrapText="1"/>
    </xf>
    <xf numFmtId="0" fontId="30" fillId="7" borderId="23" xfId="0" applyFont="1" applyFill="1" applyBorder="1" applyAlignment="1" applyProtection="1">
      <alignment horizontal="left" vertical="top" wrapText="1"/>
      <protection locked="0"/>
    </xf>
    <xf numFmtId="0" fontId="30" fillId="7" borderId="21" xfId="0" applyFont="1" applyFill="1" applyBorder="1" applyAlignment="1" applyProtection="1">
      <alignment horizontal="left" vertical="top" wrapText="1"/>
      <protection locked="0"/>
    </xf>
    <xf numFmtId="0" fontId="30" fillId="7" borderId="22" xfId="0" applyFont="1" applyFill="1" applyBorder="1" applyAlignment="1" applyProtection="1">
      <alignment horizontal="left" vertical="top" wrapText="1"/>
      <protection locked="0"/>
    </xf>
    <xf numFmtId="164" fontId="29" fillId="8" borderId="7" xfId="0" applyNumberFormat="1" applyFont="1" applyFill="1" applyBorder="1" applyAlignment="1">
      <alignment vertical="center" wrapText="1"/>
    </xf>
    <xf numFmtId="164" fontId="29" fillId="8" borderId="12" xfId="0" applyNumberFormat="1" applyFont="1" applyFill="1" applyBorder="1" applyAlignment="1">
      <alignment vertical="center" wrapText="1"/>
    </xf>
    <xf numFmtId="0" fontId="28" fillId="5" borderId="7" xfId="0" applyFont="1" applyFill="1" applyBorder="1" applyAlignment="1">
      <alignment horizontal="left" vertical="center" wrapText="1"/>
    </xf>
    <xf numFmtId="0" fontId="28" fillId="5" borderId="12" xfId="0" applyFont="1" applyFill="1" applyBorder="1" applyAlignment="1">
      <alignment horizontal="left" vertical="center" wrapText="1"/>
    </xf>
    <xf numFmtId="0" fontId="28" fillId="5" borderId="8" xfId="0" applyFont="1" applyFill="1" applyBorder="1" applyAlignment="1">
      <alignment horizontal="left" vertical="center" wrapText="1"/>
    </xf>
    <xf numFmtId="0" fontId="20" fillId="0" borderId="0" xfId="0" applyFont="1" applyAlignment="1">
      <alignment horizontal="center" vertical="center" wrapText="1"/>
    </xf>
    <xf numFmtId="0" fontId="13" fillId="0" borderId="10" xfId="0" applyFont="1" applyBorder="1" applyAlignment="1">
      <alignment horizontal="left" vertical="center" wrapText="1" indent="1"/>
    </xf>
    <xf numFmtId="0" fontId="13" fillId="0" borderId="11" xfId="0" applyFont="1" applyBorder="1" applyAlignment="1">
      <alignment horizontal="left" vertical="center" wrapText="1" indent="1"/>
    </xf>
    <xf numFmtId="0" fontId="28" fillId="5" borderId="10" xfId="0" applyFont="1" applyFill="1" applyBorder="1" applyAlignment="1">
      <alignment horizontal="right" vertical="center" wrapText="1" indent="1"/>
    </xf>
    <xf numFmtId="0" fontId="28" fillId="5" borderId="13" xfId="0" applyFont="1" applyFill="1" applyBorder="1" applyAlignment="1">
      <alignment horizontal="right" vertical="center" wrapText="1" indent="1"/>
    </xf>
    <xf numFmtId="0" fontId="28" fillId="5" borderId="11" xfId="0" applyFont="1" applyFill="1" applyBorder="1" applyAlignment="1">
      <alignment horizontal="right" vertical="center" wrapText="1" indent="1"/>
    </xf>
    <xf numFmtId="0" fontId="20" fillId="0" borderId="12" xfId="0" applyFont="1" applyBorder="1" applyAlignment="1">
      <alignment horizontal="center" vertical="center"/>
    </xf>
    <xf numFmtId="0" fontId="28" fillId="5" borderId="7" xfId="0" applyFont="1" applyFill="1" applyBorder="1" applyAlignment="1">
      <alignment horizontal="left" vertical="center" wrapText="1" indent="1"/>
    </xf>
    <xf numFmtId="0" fontId="28" fillId="5" borderId="12" xfId="0" applyFont="1" applyFill="1" applyBorder="1" applyAlignment="1">
      <alignment horizontal="left" vertical="center" wrapText="1" indent="1"/>
    </xf>
    <xf numFmtId="0" fontId="28" fillId="5" borderId="8" xfId="0" applyFont="1" applyFill="1" applyBorder="1" applyAlignment="1">
      <alignment horizontal="left" vertical="center" wrapText="1" indent="1"/>
    </xf>
    <xf numFmtId="0" fontId="24" fillId="8" borderId="10"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11" xfId="0" applyFont="1" applyFill="1" applyBorder="1" applyAlignment="1">
      <alignment horizontal="center" vertical="center" wrapText="1"/>
    </xf>
    <xf numFmtId="49" fontId="44" fillId="7" borderId="10" xfId="0" applyNumberFormat="1" applyFont="1" applyFill="1" applyBorder="1" applyAlignment="1" applyProtection="1">
      <alignment horizontal="center" vertical="center" wrapText="1"/>
      <protection locked="0"/>
    </xf>
    <xf numFmtId="49" fontId="44" fillId="7" borderId="11" xfId="0" applyNumberFormat="1" applyFont="1" applyFill="1" applyBorder="1" applyAlignment="1" applyProtection="1">
      <alignment horizontal="center" vertical="center" wrapText="1"/>
      <protection locked="0"/>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73" fillId="0" borderId="12" xfId="0" applyFont="1" applyBorder="1" applyAlignment="1">
      <alignment horizontal="left" wrapText="1"/>
    </xf>
    <xf numFmtId="0" fontId="49" fillId="8" borderId="10" xfId="0" applyFont="1" applyFill="1" applyBorder="1" applyAlignment="1">
      <alignment horizontal="right" vertical="center" wrapText="1" indent="1"/>
    </xf>
    <xf numFmtId="0" fontId="49" fillId="8" borderId="11" xfId="0" applyFont="1" applyFill="1" applyBorder="1" applyAlignment="1">
      <alignment horizontal="right" vertical="center" wrapText="1" indent="1"/>
    </xf>
    <xf numFmtId="164" fontId="42" fillId="12" borderId="10" xfId="0" applyNumberFormat="1" applyFont="1" applyFill="1" applyBorder="1" applyAlignment="1">
      <alignment horizontal="center" vertical="center" wrapText="1"/>
    </xf>
    <xf numFmtId="164" fontId="42" fillId="12" borderId="13" xfId="0" applyNumberFormat="1" applyFont="1" applyFill="1" applyBorder="1" applyAlignment="1">
      <alignment horizontal="center" vertical="center" wrapText="1"/>
    </xf>
    <xf numFmtId="164" fontId="42" fillId="12" borderId="11" xfId="0" applyNumberFormat="1" applyFont="1" applyFill="1" applyBorder="1" applyAlignment="1">
      <alignment horizontal="center" vertical="center" wrapText="1"/>
    </xf>
    <xf numFmtId="49" fontId="33" fillId="7" borderId="10" xfId="0" applyNumberFormat="1" applyFont="1" applyFill="1" applyBorder="1" applyAlignment="1" applyProtection="1">
      <alignment horizontal="center" vertical="center" wrapText="1"/>
      <protection locked="0"/>
    </xf>
    <xf numFmtId="49" fontId="33" fillId="7" borderId="11" xfId="0" applyNumberFormat="1" applyFont="1" applyFill="1" applyBorder="1" applyAlignment="1" applyProtection="1">
      <alignment horizontal="center" vertical="center" wrapText="1"/>
      <protection locked="0"/>
    </xf>
    <xf numFmtId="0" fontId="73" fillId="0" borderId="12" xfId="0" applyFont="1" applyBorder="1" applyAlignment="1">
      <alignment horizontal="left" vertical="center" wrapText="1"/>
    </xf>
    <xf numFmtId="0" fontId="28" fillId="5" borderId="21" xfId="0" applyFont="1" applyFill="1" applyBorder="1" applyAlignment="1">
      <alignment horizontal="left" vertical="center" wrapText="1"/>
    </xf>
    <xf numFmtId="0" fontId="30" fillId="7" borderId="10"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11" xfId="0" applyFont="1" applyFill="1" applyBorder="1" applyAlignment="1" applyProtection="1">
      <alignment horizontal="left" vertical="top" wrapText="1"/>
      <protection locked="0"/>
    </xf>
    <xf numFmtId="0" fontId="24" fillId="4" borderId="3" xfId="0" applyFont="1" applyFill="1" applyBorder="1" applyAlignment="1">
      <alignment horizontal="center" vertical="top" wrapText="1"/>
    </xf>
    <xf numFmtId="0" fontId="24" fillId="4" borderId="15" xfId="0" applyFont="1" applyFill="1" applyBorder="1" applyAlignment="1">
      <alignment horizontal="center" vertical="top" wrapText="1"/>
    </xf>
    <xf numFmtId="0" fontId="24" fillId="4" borderId="1" xfId="0" applyFont="1" applyFill="1" applyBorder="1" applyAlignment="1">
      <alignment horizontal="center" vertical="top" wrapText="1"/>
    </xf>
    <xf numFmtId="0" fontId="66" fillId="0" borderId="0" xfId="0" applyFont="1" applyAlignment="1">
      <alignment horizontal="center" vertical="center"/>
    </xf>
    <xf numFmtId="0" fontId="74" fillId="0" borderId="0" xfId="0" applyFont="1" applyAlignment="1">
      <alignment horizontal="left" vertical="center"/>
    </xf>
    <xf numFmtId="0" fontId="0" fillId="0" borderId="15" xfId="0" applyBorder="1" applyAlignment="1">
      <alignment wrapText="1"/>
    </xf>
  </cellXfs>
  <cellStyles count="2">
    <cellStyle name="Hyperlink" xfId="1" builtinId="8"/>
    <cellStyle name="Normal" xfId="0" builtinId="0"/>
  </cellStyles>
  <dxfs count="4">
    <dxf>
      <font>
        <b/>
        <i val="0"/>
        <color rgb="FFC00000"/>
      </font>
      <fill>
        <patternFill>
          <bgColor rgb="FFFF9999"/>
        </patternFill>
      </fill>
    </dxf>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D9E1F2"/>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hyperlink" Target="https://www.huduser.gov/portal/datasets/fmr/fmrs/FY2017_code/2017summary.odn?fips=4205799999&amp;year=2017&amp;selection_type=county&amp;fmrtype=Final" TargetMode="External"/><Relationship Id="rId13" Type="http://schemas.openxmlformats.org/officeDocument/2006/relationships/hyperlink" Target="https://www.huduser.gov/portal/datasets/fmr/fmrs/FY2017_code/2017summary.odn?fips=4208799999&amp;year=2017&amp;selection_type=county&amp;fmrtype=Final" TargetMode="External"/><Relationship Id="rId3" Type="http://schemas.openxmlformats.org/officeDocument/2006/relationships/hyperlink" Target="https://www.huduser.gov/portal/datasets/fmr/fmrs/FY2017_code/2017summary.odn?fips=4202199999&amp;year=2017&amp;selection_type=county&amp;fmrtype=Final" TargetMode="External"/><Relationship Id="rId7" Type="http://schemas.openxmlformats.org/officeDocument/2006/relationships/hyperlink" Target="https://www.huduser.gov/portal/datasets/fmr/fmrs/FY2017_code/2017summary.odn?fips=4205599999&amp;year=2017&amp;selection_type=county&amp;fmrtype=Final" TargetMode="External"/><Relationship Id="rId12" Type="http://schemas.openxmlformats.org/officeDocument/2006/relationships/hyperlink" Target="https://www.huduser.gov/portal/datasets/fmr/fmrs/FY2017_code/2017summary.odn?fips=4208199999&amp;year=2017&amp;selection_type=county&amp;fmrtype=Final" TargetMode="External"/><Relationship Id="rId2" Type="http://schemas.openxmlformats.org/officeDocument/2006/relationships/hyperlink" Target="https://www.huduser.gov/portal/datasets/fmr/fmrs/FY2017_code/2017summary.odn?fips=4201599999&amp;year=2017&amp;selection_type=county&amp;fmrtype=Final" TargetMode="External"/><Relationship Id="rId16" Type="http://schemas.openxmlformats.org/officeDocument/2006/relationships/printerSettings" Target="../printerSettings/printerSettings12.bin"/><Relationship Id="rId1" Type="http://schemas.openxmlformats.org/officeDocument/2006/relationships/hyperlink" Target="https://www.huduser.gov/portal/datasets/fmr/fmrs/FY2017_code/2017summary.odn?fips=4200999999&amp;year=2017&amp;selection_type=county&amp;fmrtype=Final" TargetMode="External"/><Relationship Id="rId6" Type="http://schemas.openxmlformats.org/officeDocument/2006/relationships/hyperlink" Target="https://www.huduser.gov/portal/datasets/fmr/fmrs/FY2017_code/2017summary.odn?fips=4203799999&amp;year=2017&amp;selection_type=county&amp;fmrtype=Final" TargetMode="External"/><Relationship Id="rId11" Type="http://schemas.openxmlformats.org/officeDocument/2006/relationships/hyperlink" Target="https://www.huduser.gov/portal/datasets/fmr/fmrs/FY2017_code/2017summary.odn?fips=4207799999&amp;year=2017&amp;selection_type=county&amp;fmrtype=Final" TargetMode="External"/><Relationship Id="rId5" Type="http://schemas.openxmlformats.org/officeDocument/2006/relationships/hyperlink" Target="https://www.huduser.gov/portal/datasets/fmr/fmrs/FY2017_code/2017summary.odn?fips=4203599999&amp;year=2017&amp;selection_type=county&amp;fmrtype=Final" TargetMode="External"/><Relationship Id="rId15" Type="http://schemas.openxmlformats.org/officeDocument/2006/relationships/hyperlink" Target="https://www.huduser.gov/portal/datasets/fmr/fmrs/FY2017_code/2017summary.odn?fips=4209399999&amp;year=2017&amp;selection_type=county&amp;fmrtype=Final" TargetMode="External"/><Relationship Id="rId10" Type="http://schemas.openxmlformats.org/officeDocument/2006/relationships/hyperlink" Target="https://www.huduser.gov/portal/datasets/fmr/fmrs/FY2017_code/2017summary.odn?fips=4207599999&amp;year=2017&amp;selection_type=county&amp;fmrtype=Final" TargetMode="External"/><Relationship Id="rId4" Type="http://schemas.openxmlformats.org/officeDocument/2006/relationships/hyperlink" Target="https://www.huduser.gov/portal/datasets/fmr/fmrs/FY2017_code/2017summary.odn?fips=4202799999&amp;year=2017&amp;selection_type=county&amp;fmrtype=Final" TargetMode="External"/><Relationship Id="rId9" Type="http://schemas.openxmlformats.org/officeDocument/2006/relationships/hyperlink" Target="https://www.huduser.gov/portal/datasets/fmr/fmrs/FY2017_code/2017summary.odn?fips=4206199999&amp;year=2017&amp;selection_type=county&amp;fmrtype=Final" TargetMode="External"/><Relationship Id="rId14" Type="http://schemas.openxmlformats.org/officeDocument/2006/relationships/hyperlink" Target="https://www.huduser.gov/portal/datasets/fmr/fmrs/FY2017_code/2017summary.odn?fips=4208999999&amp;year=2017&amp;selection_type=county&amp;fmrtype=Fina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1F8A-887B-4A78-9C5B-5CD9286A1EA0}">
  <sheetPr codeName="Sheet9">
    <tabColor theme="0"/>
  </sheetPr>
  <dimension ref="B1:AZ514"/>
  <sheetViews>
    <sheetView tabSelected="1" workbookViewId="0">
      <selection activeCell="C4" sqref="C4:D4"/>
    </sheetView>
  </sheetViews>
  <sheetFormatPr defaultRowHeight="15" x14ac:dyDescent="0.25"/>
  <cols>
    <col min="1" max="2" width="1.7109375" style="15" customWidth="1"/>
    <col min="3" max="3" width="88.140625" style="15" customWidth="1"/>
    <col min="4" max="4" width="1.85546875" style="15" customWidth="1"/>
    <col min="5" max="5" width="2" style="15" customWidth="1"/>
    <col min="6" max="6" width="35.140625" style="22" customWidth="1"/>
    <col min="7" max="52" width="9.140625" style="22"/>
    <col min="53" max="16384" width="9.140625" style="15"/>
  </cols>
  <sheetData>
    <row r="1" spans="2:4" ht="21" x14ac:dyDescent="0.35">
      <c r="C1" s="157" t="s">
        <v>83</v>
      </c>
      <c r="D1" s="157"/>
    </row>
    <row r="2" spans="2:4" ht="5.25" customHeight="1" thickBot="1" x14ac:dyDescent="0.4">
      <c r="C2" s="50"/>
      <c r="D2" s="50"/>
    </row>
    <row r="3" spans="2:4" ht="21" x14ac:dyDescent="0.25">
      <c r="B3" s="154" t="s">
        <v>68</v>
      </c>
      <c r="C3" s="155"/>
      <c r="D3" s="156"/>
    </row>
    <row r="4" spans="2:4" ht="185.25" customHeight="1" x14ac:dyDescent="0.25">
      <c r="B4" s="17"/>
      <c r="C4" s="158" t="s">
        <v>214</v>
      </c>
      <c r="D4" s="159"/>
    </row>
    <row r="5" spans="2:4" ht="25.5" customHeight="1" x14ac:dyDescent="0.25">
      <c r="B5" s="17"/>
      <c r="C5" s="1" t="s">
        <v>94</v>
      </c>
      <c r="D5" s="65"/>
    </row>
    <row r="6" spans="2:4" ht="76.5" customHeight="1" x14ac:dyDescent="0.25">
      <c r="B6" s="17"/>
      <c r="C6" s="158" t="s">
        <v>132</v>
      </c>
      <c r="D6" s="159"/>
    </row>
    <row r="7" spans="2:4" ht="135.75" customHeight="1" x14ac:dyDescent="0.25">
      <c r="B7" s="17"/>
      <c r="C7" s="160" t="s">
        <v>189</v>
      </c>
      <c r="D7" s="149"/>
    </row>
    <row r="8" spans="2:4" ht="15.75" customHeight="1" x14ac:dyDescent="0.25">
      <c r="B8" s="17"/>
      <c r="C8" s="148" t="s">
        <v>93</v>
      </c>
      <c r="D8" s="149"/>
    </row>
    <row r="9" spans="2:4" ht="18.75" customHeight="1" x14ac:dyDescent="0.25">
      <c r="B9" s="17"/>
      <c r="C9" s="150" t="s">
        <v>92</v>
      </c>
      <c r="D9" s="151"/>
    </row>
    <row r="10" spans="2:4" ht="36" customHeight="1" thickBot="1" x14ac:dyDescent="0.3">
      <c r="B10" s="27"/>
      <c r="C10" s="152" t="s">
        <v>91</v>
      </c>
      <c r="D10" s="153"/>
    </row>
    <row r="11" spans="2:4" ht="9.75" customHeight="1" x14ac:dyDescent="0.25"/>
    <row r="12" spans="2:4" s="22" customFormat="1" x14ac:dyDescent="0.25"/>
    <row r="13" spans="2:4" s="22" customFormat="1" x14ac:dyDescent="0.25"/>
    <row r="14" spans="2:4" s="22" customFormat="1" x14ac:dyDescent="0.25"/>
    <row r="15" spans="2:4" s="22" customFormat="1" x14ac:dyDescent="0.25"/>
    <row r="16" spans="2:4" s="22" customFormat="1" x14ac:dyDescent="0.25"/>
    <row r="17" s="22" customFormat="1" x14ac:dyDescent="0.25"/>
    <row r="18" s="22" customFormat="1" x14ac:dyDescent="0.25"/>
    <row r="19" s="22" customFormat="1" x14ac:dyDescent="0.25"/>
    <row r="20" s="22" customFormat="1" x14ac:dyDescent="0.25"/>
    <row r="21" s="22" customFormat="1" x14ac:dyDescent="0.25"/>
    <row r="22" s="22" customFormat="1" x14ac:dyDescent="0.25"/>
    <row r="23" s="22" customFormat="1" x14ac:dyDescent="0.25"/>
    <row r="24" s="22" customFormat="1" x14ac:dyDescent="0.25"/>
    <row r="25" s="22" customFormat="1" x14ac:dyDescent="0.25"/>
    <row r="26" s="22" customFormat="1" x14ac:dyDescent="0.25"/>
    <row r="27" s="22" customFormat="1" x14ac:dyDescent="0.25"/>
    <row r="28" s="22" customFormat="1" x14ac:dyDescent="0.25"/>
    <row r="29" s="22" customFormat="1" x14ac:dyDescent="0.25"/>
    <row r="30" s="22" customFormat="1" x14ac:dyDescent="0.25"/>
    <row r="31" s="22" customFormat="1" x14ac:dyDescent="0.25"/>
    <row r="32"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row r="413" s="22" customFormat="1" x14ac:dyDescent="0.25"/>
    <row r="414" s="22" customFormat="1" x14ac:dyDescent="0.25"/>
    <row r="415" s="22" customFormat="1" x14ac:dyDescent="0.25"/>
    <row r="416" s="22" customFormat="1" x14ac:dyDescent="0.25"/>
    <row r="417" s="22" customFormat="1" x14ac:dyDescent="0.25"/>
    <row r="418" s="22" customFormat="1" x14ac:dyDescent="0.25"/>
    <row r="419" s="22" customFormat="1" x14ac:dyDescent="0.25"/>
    <row r="420" s="22" customFormat="1" x14ac:dyDescent="0.25"/>
    <row r="421" s="22" customFormat="1" x14ac:dyDescent="0.25"/>
    <row r="422" s="22" customFormat="1" x14ac:dyDescent="0.25"/>
    <row r="423" s="22" customFormat="1" x14ac:dyDescent="0.25"/>
    <row r="424" s="22" customFormat="1" x14ac:dyDescent="0.25"/>
    <row r="425" s="22" customFormat="1" x14ac:dyDescent="0.25"/>
    <row r="426" s="22" customFormat="1" x14ac:dyDescent="0.25"/>
    <row r="427" s="22" customFormat="1" x14ac:dyDescent="0.25"/>
    <row r="428" s="22" customFormat="1" x14ac:dyDescent="0.25"/>
    <row r="429" s="22" customFormat="1" x14ac:dyDescent="0.25"/>
    <row r="430" s="22" customFormat="1" x14ac:dyDescent="0.25"/>
    <row r="431" s="22" customFormat="1" x14ac:dyDescent="0.25"/>
    <row r="432" s="22" customFormat="1" x14ac:dyDescent="0.25"/>
    <row r="433" s="22" customFormat="1" x14ac:dyDescent="0.25"/>
    <row r="434" s="22" customFormat="1" x14ac:dyDescent="0.25"/>
    <row r="435" s="22" customFormat="1" x14ac:dyDescent="0.25"/>
    <row r="436" s="22" customFormat="1" x14ac:dyDescent="0.25"/>
    <row r="437" s="22" customFormat="1" x14ac:dyDescent="0.25"/>
    <row r="438" s="22" customFormat="1" x14ac:dyDescent="0.25"/>
    <row r="439" s="22" customFormat="1" x14ac:dyDescent="0.25"/>
    <row r="440" s="22" customFormat="1" x14ac:dyDescent="0.25"/>
    <row r="441" s="22" customFormat="1" x14ac:dyDescent="0.25"/>
    <row r="442" s="22" customFormat="1" x14ac:dyDescent="0.25"/>
    <row r="443" s="22" customFormat="1" x14ac:dyDescent="0.25"/>
    <row r="444" s="22" customFormat="1" x14ac:dyDescent="0.25"/>
    <row r="445" s="22" customFormat="1" x14ac:dyDescent="0.25"/>
    <row r="446" s="22" customFormat="1" x14ac:dyDescent="0.25"/>
    <row r="447" s="22" customFormat="1" x14ac:dyDescent="0.25"/>
    <row r="448" s="22" customFormat="1" x14ac:dyDescent="0.25"/>
    <row r="449" s="22" customFormat="1" x14ac:dyDescent="0.25"/>
    <row r="450" s="22" customFormat="1" x14ac:dyDescent="0.25"/>
    <row r="451" s="22" customFormat="1" x14ac:dyDescent="0.25"/>
    <row r="452" s="22" customFormat="1" x14ac:dyDescent="0.25"/>
    <row r="453" s="22" customFormat="1" x14ac:dyDescent="0.25"/>
    <row r="454" s="22" customFormat="1" x14ac:dyDescent="0.25"/>
    <row r="455" s="22" customFormat="1" x14ac:dyDescent="0.25"/>
    <row r="456" s="22" customFormat="1" x14ac:dyDescent="0.25"/>
    <row r="457" s="22" customFormat="1" x14ac:dyDescent="0.25"/>
    <row r="458" s="22" customFormat="1" x14ac:dyDescent="0.25"/>
    <row r="459" s="22" customFormat="1" x14ac:dyDescent="0.25"/>
    <row r="460" s="22" customFormat="1" x14ac:dyDescent="0.25"/>
    <row r="461" s="22" customFormat="1" x14ac:dyDescent="0.25"/>
    <row r="462" s="22" customFormat="1" x14ac:dyDescent="0.25"/>
    <row r="463" s="22" customFormat="1" x14ac:dyDescent="0.25"/>
    <row r="464" s="22" customFormat="1" x14ac:dyDescent="0.25"/>
    <row r="465" s="22" customFormat="1" x14ac:dyDescent="0.25"/>
    <row r="466" s="22" customFormat="1" x14ac:dyDescent="0.25"/>
    <row r="467" s="22" customFormat="1" x14ac:dyDescent="0.25"/>
    <row r="468" s="22" customFormat="1" x14ac:dyDescent="0.25"/>
    <row r="469" s="22" customFormat="1" x14ac:dyDescent="0.25"/>
    <row r="470" s="22" customFormat="1" x14ac:dyDescent="0.25"/>
    <row r="471" s="22" customFormat="1" x14ac:dyDescent="0.25"/>
    <row r="472" s="22" customFormat="1" x14ac:dyDescent="0.25"/>
    <row r="473" s="22" customFormat="1" x14ac:dyDescent="0.25"/>
    <row r="474" s="22" customFormat="1" x14ac:dyDescent="0.25"/>
    <row r="475" s="22" customFormat="1" x14ac:dyDescent="0.25"/>
    <row r="476" s="22" customFormat="1" x14ac:dyDescent="0.25"/>
    <row r="477" s="22" customFormat="1" x14ac:dyDescent="0.25"/>
    <row r="478" s="22" customFormat="1" x14ac:dyDescent="0.25"/>
    <row r="479" s="22" customFormat="1" x14ac:dyDescent="0.25"/>
    <row r="480" s="22" customFormat="1" x14ac:dyDescent="0.25"/>
    <row r="481" s="22" customFormat="1" x14ac:dyDescent="0.25"/>
    <row r="482" s="22" customFormat="1" x14ac:dyDescent="0.25"/>
    <row r="483" s="22" customFormat="1" x14ac:dyDescent="0.25"/>
    <row r="484" s="22" customFormat="1" x14ac:dyDescent="0.25"/>
    <row r="485" s="22" customFormat="1" x14ac:dyDescent="0.25"/>
    <row r="486" s="22" customFormat="1" x14ac:dyDescent="0.25"/>
    <row r="487" s="22" customFormat="1" x14ac:dyDescent="0.25"/>
    <row r="488" s="22" customFormat="1" x14ac:dyDescent="0.25"/>
    <row r="489" s="22" customFormat="1" x14ac:dyDescent="0.25"/>
    <row r="490" s="22" customFormat="1" x14ac:dyDescent="0.25"/>
    <row r="491" s="22" customFormat="1" x14ac:dyDescent="0.25"/>
    <row r="492" s="22" customFormat="1" x14ac:dyDescent="0.25"/>
    <row r="493" s="22" customFormat="1" x14ac:dyDescent="0.25"/>
    <row r="494" s="22" customFormat="1" x14ac:dyDescent="0.25"/>
    <row r="495" s="22" customFormat="1" x14ac:dyDescent="0.25"/>
    <row r="496" s="22" customFormat="1" x14ac:dyDescent="0.25"/>
    <row r="497" s="22" customFormat="1" x14ac:dyDescent="0.25"/>
    <row r="498" s="22" customFormat="1" x14ac:dyDescent="0.25"/>
    <row r="499" s="22" customFormat="1" x14ac:dyDescent="0.25"/>
    <row r="500" s="22" customFormat="1" x14ac:dyDescent="0.25"/>
    <row r="501" s="22" customFormat="1" x14ac:dyDescent="0.25"/>
    <row r="502" s="22" customFormat="1" x14ac:dyDescent="0.25"/>
    <row r="503" s="22" customFormat="1" x14ac:dyDescent="0.25"/>
    <row r="504" s="22" customFormat="1" x14ac:dyDescent="0.25"/>
    <row r="505" s="22" customFormat="1" x14ac:dyDescent="0.25"/>
    <row r="506" s="22" customFormat="1" x14ac:dyDescent="0.25"/>
    <row r="507" s="22" customFormat="1" x14ac:dyDescent="0.25"/>
    <row r="508" s="22" customFormat="1" x14ac:dyDescent="0.25"/>
    <row r="509" s="22" customFormat="1" x14ac:dyDescent="0.25"/>
    <row r="510" s="22" customFormat="1" x14ac:dyDescent="0.25"/>
    <row r="511" s="22" customFormat="1" x14ac:dyDescent="0.25"/>
    <row r="512" s="22" customFormat="1" x14ac:dyDescent="0.25"/>
    <row r="513" s="22" customFormat="1" x14ac:dyDescent="0.25"/>
    <row r="514" s="22" customFormat="1" x14ac:dyDescent="0.25"/>
  </sheetData>
  <sheetProtection algorithmName="SHA-512" hashValue="EvuaHTQj9QhuYVEbTV4+Q76Nh+Zzf2K/Pyy/IEA61N9pBPE1wu9MRl3545b8mhAJKPzi+1Ov+Z7VKSnSyqKv1w==" saltValue="gOBKh0jnatGvPzWC9XVR6A==" spinCount="100000" sheet="1" formatRows="0" selectLockedCells="1"/>
  <mergeCells count="8">
    <mergeCell ref="C8:D8"/>
    <mergeCell ref="C9:D9"/>
    <mergeCell ref="C10:D10"/>
    <mergeCell ref="B3:D3"/>
    <mergeCell ref="C1:D1"/>
    <mergeCell ref="C4:D4"/>
    <mergeCell ref="C7:D7"/>
    <mergeCell ref="C6:D6"/>
  </mergeCells>
  <hyperlinks>
    <hyperlink ref="C10" r:id="rId1" xr:uid="{63574B1E-FDAA-417B-8D15-B0FBCA903B3A}"/>
    <hyperlink ref="C8" r:id="rId2" xr:uid="{D476BB97-E68F-4518-BBE7-ABDC15195E21}"/>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codeName="Sheet6">
    <pageSetUpPr fitToPage="1"/>
  </sheetPr>
  <dimension ref="B1:CA261"/>
  <sheetViews>
    <sheetView workbookViewId="0">
      <selection activeCell="C19" sqref="C19:F19"/>
    </sheetView>
  </sheetViews>
  <sheetFormatPr defaultRowHeight="15" x14ac:dyDescent="0.25"/>
  <cols>
    <col min="1" max="2" width="2.140625" style="15" customWidth="1"/>
    <col min="3" max="3" width="12.85546875" style="15" customWidth="1"/>
    <col min="4" max="4" width="34.85546875" style="15" customWidth="1"/>
    <col min="5" max="5" width="20.42578125" style="15" customWidth="1"/>
    <col min="6" max="6" width="26.85546875" style="15" customWidth="1"/>
    <col min="7" max="7" width="2.28515625" style="15" customWidth="1"/>
    <col min="8" max="8" width="1.5703125" style="15" customWidth="1"/>
    <col min="9" max="44" width="9.140625" style="22"/>
    <col min="45" max="16384" width="9.140625" style="15"/>
  </cols>
  <sheetData>
    <row r="1" spans="2:79" ht="3.75" customHeight="1" thickBot="1" x14ac:dyDescent="0.3">
      <c r="AO1" s="15"/>
      <c r="AP1" s="15"/>
      <c r="AQ1" s="15"/>
      <c r="AR1" s="15"/>
    </row>
    <row r="2" spans="2:79" ht="18.75" customHeight="1" x14ac:dyDescent="0.3">
      <c r="B2" s="66"/>
      <c r="C2" s="67" t="s">
        <v>112</v>
      </c>
      <c r="D2" s="68"/>
      <c r="E2" s="68"/>
      <c r="F2" s="68"/>
      <c r="G2" s="69"/>
      <c r="AO2" s="15"/>
      <c r="AP2" s="15"/>
      <c r="AQ2" s="15"/>
      <c r="AR2" s="15"/>
    </row>
    <row r="3" spans="2:79" ht="87.75" customHeight="1" thickBot="1" x14ac:dyDescent="0.3">
      <c r="B3" s="70"/>
      <c r="C3" s="196" t="s">
        <v>203</v>
      </c>
      <c r="D3" s="196"/>
      <c r="E3" s="196"/>
      <c r="F3" s="196"/>
      <c r="G3" s="71"/>
      <c r="AO3" s="15"/>
      <c r="AP3" s="15"/>
      <c r="AQ3" s="15"/>
      <c r="AR3" s="15"/>
    </row>
    <row r="4" spans="2:79" ht="9" customHeight="1" x14ac:dyDescent="0.25">
      <c r="C4" s="72"/>
      <c r="D4" s="72"/>
      <c r="E4" s="72"/>
      <c r="F4" s="72"/>
      <c r="G4" s="72"/>
      <c r="AO4" s="15"/>
      <c r="AP4" s="15"/>
      <c r="AQ4" s="15"/>
      <c r="AR4" s="15"/>
    </row>
    <row r="5" spans="2:79" s="20" customFormat="1" ht="13.5" customHeight="1" x14ac:dyDescent="0.2">
      <c r="B5" s="4"/>
      <c r="C5" s="5" t="s">
        <v>45</v>
      </c>
      <c r="D5" s="6" t="str">
        <f>IF('General Information'!D7="","",'General Information'!D7)</f>
        <v/>
      </c>
      <c r="E5" s="5" t="s">
        <v>97</v>
      </c>
      <c r="F5" s="229" t="str">
        <f>IF('General Information'!D13="","",'General Information'!D13)</f>
        <v/>
      </c>
      <c r="G5" s="230"/>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row>
    <row r="6" spans="2:79" ht="25.5" customHeight="1" x14ac:dyDescent="0.25">
      <c r="B6" s="276" t="s">
        <v>72</v>
      </c>
      <c r="C6" s="276"/>
      <c r="D6" s="276"/>
      <c r="E6" s="276"/>
      <c r="F6" s="276"/>
      <c r="G6" s="276"/>
    </row>
    <row r="7" spans="2:79" ht="7.5" customHeight="1" thickBot="1" x14ac:dyDescent="0.3">
      <c r="C7" s="12"/>
      <c r="D7" s="12"/>
      <c r="E7" s="12"/>
      <c r="F7" s="12"/>
    </row>
    <row r="8" spans="2:79" ht="21" customHeight="1" x14ac:dyDescent="0.35">
      <c r="B8" s="238" t="s">
        <v>145</v>
      </c>
      <c r="C8" s="239"/>
      <c r="D8" s="239"/>
      <c r="E8" s="239"/>
      <c r="F8" s="239"/>
      <c r="G8" s="240"/>
    </row>
    <row r="9" spans="2:79" ht="6.75" customHeight="1" x14ac:dyDescent="0.25">
      <c r="B9" s="17"/>
      <c r="G9" s="19"/>
    </row>
    <row r="10" spans="2:79" ht="15.75" x14ac:dyDescent="0.25">
      <c r="B10" s="17"/>
      <c r="C10" s="273" t="s">
        <v>146</v>
      </c>
      <c r="D10" s="274"/>
      <c r="E10" s="275"/>
      <c r="F10" s="96">
        <v>0</v>
      </c>
      <c r="G10" s="19"/>
    </row>
    <row r="11" spans="2:79" ht="13.5" customHeight="1" x14ac:dyDescent="0.25">
      <c r="B11" s="17"/>
      <c r="C11" s="31"/>
      <c r="D11" s="31"/>
      <c r="E11" s="31"/>
      <c r="G11" s="19"/>
    </row>
    <row r="12" spans="2:79" ht="13.5" customHeight="1" x14ac:dyDescent="0.25">
      <c r="B12" s="17"/>
      <c r="C12" s="296" t="s">
        <v>162</v>
      </c>
      <c r="D12" s="296"/>
      <c r="E12" s="296"/>
      <c r="F12" s="296"/>
      <c r="G12" s="19"/>
    </row>
    <row r="13" spans="2:79" ht="96" customHeight="1" x14ac:dyDescent="0.25">
      <c r="B13" s="17"/>
      <c r="C13" s="297"/>
      <c r="D13" s="298"/>
      <c r="E13" s="298"/>
      <c r="F13" s="299"/>
      <c r="G13" s="19"/>
    </row>
    <row r="14" spans="2:79" ht="12" customHeight="1" thickBot="1" x14ac:dyDescent="0.3">
      <c r="B14" s="27"/>
      <c r="C14" s="95"/>
      <c r="D14" s="95"/>
      <c r="E14" s="95"/>
      <c r="F14" s="95"/>
      <c r="G14" s="30"/>
    </row>
    <row r="15" spans="2:79" ht="15.75" thickBot="1" x14ac:dyDescent="0.3"/>
    <row r="16" spans="2:79" ht="24" x14ac:dyDescent="0.4">
      <c r="B16" s="238" t="s">
        <v>147</v>
      </c>
      <c r="C16" s="239"/>
      <c r="D16" s="239"/>
      <c r="E16" s="239"/>
      <c r="F16" s="239"/>
      <c r="G16" s="240"/>
    </row>
    <row r="17" spans="2:7" ht="9" customHeight="1" x14ac:dyDescent="0.25">
      <c r="B17" s="17"/>
      <c r="G17" s="19"/>
    </row>
    <row r="18" spans="2:7" ht="54" customHeight="1" x14ac:dyDescent="0.25">
      <c r="B18" s="17"/>
      <c r="C18" s="296" t="s">
        <v>206</v>
      </c>
      <c r="D18" s="296"/>
      <c r="E18" s="296"/>
      <c r="F18" s="296"/>
      <c r="G18" s="19"/>
    </row>
    <row r="19" spans="2:7" ht="146.25" customHeight="1" x14ac:dyDescent="0.25">
      <c r="B19" s="17"/>
      <c r="C19" s="297"/>
      <c r="D19" s="298"/>
      <c r="E19" s="298"/>
      <c r="F19" s="299"/>
      <c r="G19" s="19"/>
    </row>
    <row r="20" spans="2:7" ht="9.75" customHeight="1" thickBot="1" x14ac:dyDescent="0.3">
      <c r="B20" s="27"/>
      <c r="C20" s="97"/>
      <c r="D20" s="97"/>
      <c r="E20" s="97"/>
      <c r="F20" s="29"/>
      <c r="G20" s="30"/>
    </row>
    <row r="21" spans="2:7" ht="9.75" customHeight="1" x14ac:dyDescent="0.25">
      <c r="C21" s="91"/>
      <c r="D21" s="91"/>
      <c r="E21" s="91"/>
    </row>
    <row r="22" spans="2:7" s="22" customFormat="1" x14ac:dyDescent="0.25"/>
    <row r="23" spans="2:7" s="22" customFormat="1" x14ac:dyDescent="0.25"/>
    <row r="24" spans="2:7" s="22" customFormat="1" x14ac:dyDescent="0.25"/>
    <row r="25" spans="2:7" s="22" customFormat="1" x14ac:dyDescent="0.25"/>
    <row r="26" spans="2:7" s="22" customFormat="1" x14ac:dyDescent="0.25"/>
    <row r="27" spans="2:7" s="22" customFormat="1" x14ac:dyDescent="0.25"/>
    <row r="28" spans="2:7" s="22" customFormat="1" x14ac:dyDescent="0.25"/>
    <row r="29" spans="2:7" s="22" customFormat="1" x14ac:dyDescent="0.25"/>
    <row r="30" spans="2:7" s="22" customFormat="1" x14ac:dyDescent="0.25"/>
    <row r="31" spans="2:7" s="22" customFormat="1" x14ac:dyDescent="0.25"/>
    <row r="32" spans="2:7"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sheetData>
  <sheetProtection algorithmName="SHA-512" hashValue="M/ItPqHwyeVE5lh941D+9w+1lBhQFMkQDh2fxjjQYVJ+5WPfqQdZ1IaRezo3q1g9o+hUne+6sASsg0UEK9k9ZQ==" saltValue="rX3+/j4ecQny537nV1tT8g==" spinCount="100000"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codeName="Sheet7">
    <tabColor theme="7" tint="0.39997558519241921"/>
    <pageSetUpPr fitToPage="1"/>
  </sheetPr>
  <dimension ref="B1:AZ412"/>
  <sheetViews>
    <sheetView workbookViewId="0">
      <selection activeCell="D16" sqref="D16:D21"/>
    </sheetView>
  </sheetViews>
  <sheetFormatPr defaultRowHeight="15" x14ac:dyDescent="0.25"/>
  <cols>
    <col min="1" max="2" width="1.7109375" style="15" customWidth="1"/>
    <col min="3" max="3" width="43.28515625" style="15" customWidth="1"/>
    <col min="4" max="4" width="46.7109375" style="15" customWidth="1"/>
    <col min="5" max="6" width="1.5703125" style="15" customWidth="1"/>
    <col min="7" max="52" width="9.140625" style="22"/>
    <col min="53" max="16384" width="9.140625" style="15"/>
  </cols>
  <sheetData>
    <row r="1" spans="2:52" ht="6.75" customHeight="1" thickBot="1" x14ac:dyDescent="0.3"/>
    <row r="2" spans="2:52" ht="18.75" x14ac:dyDescent="0.3">
      <c r="B2" s="66"/>
      <c r="C2" s="67" t="s">
        <v>102</v>
      </c>
      <c r="D2" s="68"/>
      <c r="E2" s="69"/>
    </row>
    <row r="3" spans="2:52" ht="131.25" customHeight="1" thickBot="1" x14ac:dyDescent="0.3">
      <c r="B3" s="70"/>
      <c r="C3" s="196" t="s">
        <v>209</v>
      </c>
      <c r="D3" s="196"/>
      <c r="E3" s="79"/>
    </row>
    <row r="4" spans="2:52" ht="26.25" x14ac:dyDescent="0.25">
      <c r="C4" s="303" t="s">
        <v>148</v>
      </c>
      <c r="D4" s="303"/>
      <c r="F4" s="98"/>
    </row>
    <row r="5" spans="2:52" ht="5.25" customHeight="1" thickBot="1" x14ac:dyDescent="0.3">
      <c r="C5" s="98"/>
      <c r="D5" s="98"/>
      <c r="F5" s="98"/>
    </row>
    <row r="6" spans="2:52" s="101" customFormat="1" ht="22.5" customHeight="1" thickBot="1" x14ac:dyDescent="0.4">
      <c r="B6" s="300" t="s">
        <v>65</v>
      </c>
      <c r="C6" s="301"/>
      <c r="D6" s="301"/>
      <c r="E6" s="302"/>
      <c r="F6" s="99"/>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row>
    <row r="7" spans="2:52" ht="6.75" customHeight="1" x14ac:dyDescent="0.3">
      <c r="B7" s="17"/>
      <c r="C7" s="102"/>
      <c r="D7" s="102"/>
      <c r="E7" s="103"/>
      <c r="F7" s="104"/>
    </row>
    <row r="8" spans="2:52" s="111" customFormat="1" ht="20.25" customHeight="1" x14ac:dyDescent="0.3">
      <c r="B8" s="105"/>
      <c r="C8" s="106" t="s">
        <v>45</v>
      </c>
      <c r="D8" s="107" t="str">
        <f>IF('General Information'!D7="","",'General Information'!D7)</f>
        <v/>
      </c>
      <c r="E8" s="108"/>
      <c r="F8" s="109"/>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row>
    <row r="9" spans="2:52" s="111" customFormat="1" ht="20.25" customHeight="1" x14ac:dyDescent="0.3">
      <c r="B9" s="105"/>
      <c r="C9" s="106" t="s">
        <v>46</v>
      </c>
      <c r="D9" s="107" t="str">
        <f>IF('General Information'!D8="","",'General Information'!D8)</f>
        <v/>
      </c>
      <c r="E9" s="108"/>
      <c r="F9" s="112"/>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row>
    <row r="10" spans="2:52" s="111" customFormat="1" ht="20.25" customHeight="1" x14ac:dyDescent="0.3">
      <c r="B10" s="105"/>
      <c r="C10" s="106" t="s">
        <v>47</v>
      </c>
      <c r="D10" s="107" t="str">
        <f>IF('General Information'!D9="","",'General Information'!D9)</f>
        <v/>
      </c>
      <c r="E10" s="108"/>
      <c r="F10" s="112"/>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row>
    <row r="11" spans="2:52" s="111" customFormat="1" ht="20.25" customHeight="1" x14ac:dyDescent="0.3">
      <c r="B11" s="105"/>
      <c r="C11" s="106" t="s">
        <v>48</v>
      </c>
      <c r="D11" s="107" t="str">
        <f>IF('General Information'!D10="","",'General Information'!D10)</f>
        <v/>
      </c>
      <c r="E11" s="108"/>
      <c r="F11" s="112"/>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row>
    <row r="12" spans="2:52" ht="7.5" customHeight="1" thickBot="1" x14ac:dyDescent="0.35">
      <c r="B12" s="27"/>
      <c r="C12" s="113"/>
      <c r="D12" s="114"/>
      <c r="E12" s="30"/>
      <c r="F12" s="115"/>
    </row>
    <row r="13" spans="2:52" ht="9" customHeight="1" thickBot="1" x14ac:dyDescent="0.3"/>
    <row r="14" spans="2:52" s="101" customFormat="1" ht="22.5" customHeight="1" thickBot="1" x14ac:dyDescent="0.4">
      <c r="B14" s="300" t="s">
        <v>90</v>
      </c>
      <c r="C14" s="301"/>
      <c r="D14" s="301"/>
      <c r="E14" s="302"/>
      <c r="F14" s="99"/>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row>
    <row r="15" spans="2:52" ht="6.75" customHeight="1" x14ac:dyDescent="0.3">
      <c r="B15" s="17"/>
      <c r="C15" s="102"/>
      <c r="D15" s="102"/>
      <c r="E15" s="103"/>
      <c r="F15" s="104"/>
    </row>
    <row r="16" spans="2:52" s="111" customFormat="1" ht="20.25" customHeight="1" x14ac:dyDescent="0.3">
      <c r="B16" s="105"/>
      <c r="C16" s="106" t="s">
        <v>64</v>
      </c>
      <c r="D16" s="107" t="str">
        <f>IF('General Information'!D13="","",'General Information'!D13)</f>
        <v/>
      </c>
      <c r="E16" s="108"/>
      <c r="F16" s="112"/>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row>
    <row r="17" spans="2:52" s="111" customFormat="1" ht="20.25" customHeight="1" x14ac:dyDescent="0.3">
      <c r="B17" s="105"/>
      <c r="C17" s="106" t="s">
        <v>84</v>
      </c>
      <c r="D17" s="107" t="str">
        <f>IF('General Information'!D14="","",'General Information'!D14)</f>
        <v/>
      </c>
      <c r="E17" s="108"/>
      <c r="F17" s="112"/>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row>
    <row r="18" spans="2:52" s="111" customFormat="1" ht="20.25" customHeight="1" x14ac:dyDescent="0.3">
      <c r="B18" s="105"/>
      <c r="C18" s="106" t="s">
        <v>95</v>
      </c>
      <c r="D18" s="107" t="str">
        <f>IF('General Information'!D15="","",'General Information'!D15)</f>
        <v/>
      </c>
      <c r="E18" s="108"/>
      <c r="F18" s="112"/>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row>
    <row r="19" spans="2:52" s="111" customFormat="1" ht="147" customHeight="1" x14ac:dyDescent="0.3">
      <c r="B19" s="105"/>
      <c r="C19" s="106" t="s">
        <v>207</v>
      </c>
      <c r="D19" s="146" cm="1">
        <f t="array" ref="D19:E19">'General Information'!D16:E16</f>
        <v>0</v>
      </c>
      <c r="E19" s="108">
        <v>0</v>
      </c>
      <c r="F19" s="112"/>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row>
    <row r="20" spans="2:52" s="111" customFormat="1" ht="62.25" customHeight="1" x14ac:dyDescent="0.3">
      <c r="B20" s="105"/>
      <c r="C20" s="106" t="s">
        <v>208</v>
      </c>
      <c r="D20" s="146" cm="1">
        <f t="array" ref="D20:E20">'General Information'!D17:E17</f>
        <v>0</v>
      </c>
      <c r="E20" s="108">
        <v>0</v>
      </c>
      <c r="F20" s="112"/>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10"/>
      <c r="AP20" s="110"/>
      <c r="AQ20" s="110"/>
      <c r="AR20" s="110"/>
      <c r="AS20" s="110"/>
      <c r="AT20" s="110"/>
      <c r="AU20" s="110"/>
      <c r="AV20" s="110"/>
      <c r="AW20" s="110"/>
      <c r="AX20" s="110"/>
      <c r="AY20" s="110"/>
      <c r="AZ20" s="110"/>
    </row>
    <row r="21" spans="2:52" s="111" customFormat="1" ht="34.5" x14ac:dyDescent="0.3">
      <c r="B21" s="105"/>
      <c r="C21" s="106" t="s">
        <v>164</v>
      </c>
      <c r="D21" s="145" t="str">
        <f>IF(AND(D35=0,D36=0),"",IF(D37=0,"",(IF(D36&lt;(D35*0.1),"Yes","NO - ADMIN EXCEEDS 10%"))))</f>
        <v/>
      </c>
      <c r="E21" s="108"/>
      <c r="F21" s="112"/>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row>
    <row r="22" spans="2:52" ht="7.5" customHeight="1" thickBot="1" x14ac:dyDescent="0.35">
      <c r="B22" s="27"/>
      <c r="C22" s="113"/>
      <c r="D22" s="114"/>
      <c r="E22" s="30"/>
      <c r="F22" s="115"/>
    </row>
    <row r="23" spans="2:52" ht="9" customHeight="1" thickBot="1" x14ac:dyDescent="0.3"/>
    <row r="24" spans="2:52" ht="24" customHeight="1" thickBot="1" x14ac:dyDescent="0.3">
      <c r="B24" s="300" t="s">
        <v>66</v>
      </c>
      <c r="C24" s="301"/>
      <c r="D24" s="301"/>
      <c r="E24" s="302"/>
    </row>
    <row r="25" spans="2:52" ht="6" customHeight="1" x14ac:dyDescent="0.35">
      <c r="B25" s="17"/>
      <c r="C25" s="116"/>
      <c r="E25" s="19"/>
    </row>
    <row r="26" spans="2:52" ht="34.5" x14ac:dyDescent="0.25">
      <c r="B26" s="17"/>
      <c r="C26" s="117" t="s">
        <v>36</v>
      </c>
      <c r="D26" s="84" t="s">
        <v>37</v>
      </c>
      <c r="E26" s="19"/>
    </row>
    <row r="27" spans="2:52" ht="15.75" x14ac:dyDescent="0.25">
      <c r="B27" s="17"/>
      <c r="C27" s="118" t="s">
        <v>51</v>
      </c>
      <c r="D27" s="119">
        <f>Leasing!F11</f>
        <v>0</v>
      </c>
      <c r="E27" s="19"/>
    </row>
    <row r="28" spans="2:52" ht="15.75" x14ac:dyDescent="0.25">
      <c r="B28" s="17"/>
      <c r="C28" s="118" t="s">
        <v>50</v>
      </c>
      <c r="D28" s="119">
        <f>Leasing!K82</f>
        <v>0</v>
      </c>
      <c r="E28" s="19"/>
    </row>
    <row r="29" spans="2:52" ht="16.5" thickBot="1" x14ac:dyDescent="0.3">
      <c r="B29" s="17"/>
      <c r="C29" s="118" t="s">
        <v>38</v>
      </c>
      <c r="D29" s="119">
        <f>'Rental Assistance'!K41</f>
        <v>0</v>
      </c>
      <c r="E29" s="19"/>
    </row>
    <row r="30" spans="2:52" ht="15.75" x14ac:dyDescent="0.25">
      <c r="B30" s="17"/>
      <c r="C30" s="118" t="s">
        <v>40</v>
      </c>
      <c r="D30" s="119">
        <f>Operating!E23</f>
        <v>0</v>
      </c>
      <c r="E30" s="19"/>
    </row>
    <row r="31" spans="2:52" ht="15.75" x14ac:dyDescent="0.25">
      <c r="B31" s="17"/>
      <c r="C31" s="118" t="s">
        <v>39</v>
      </c>
      <c r="D31" s="119">
        <f>'Supportive Services'!E28</f>
        <v>0</v>
      </c>
      <c r="E31" s="19"/>
    </row>
    <row r="32" spans="2:52" ht="15.75" x14ac:dyDescent="0.25">
      <c r="B32" s="17"/>
      <c r="C32" s="118" t="s">
        <v>76</v>
      </c>
      <c r="D32" s="119">
        <f>HMIS!E16</f>
        <v>0</v>
      </c>
      <c r="E32" s="19"/>
    </row>
    <row r="33" spans="2:6" ht="15.75" x14ac:dyDescent="0.25">
      <c r="B33" s="17"/>
      <c r="C33" s="118" t="s">
        <v>110</v>
      </c>
      <c r="D33" s="119" cm="1">
        <f t="array" ref="D33:F33">'VAWA Costs'!E36:G36</f>
        <v>0</v>
      </c>
      <c r="E33" s="19">
        <v>0</v>
      </c>
      <c r="F33" s="15">
        <v>0</v>
      </c>
    </row>
    <row r="34" spans="2:6" ht="15.75" x14ac:dyDescent="0.25">
      <c r="B34" s="17"/>
      <c r="C34" s="118" t="s">
        <v>149</v>
      </c>
      <c r="D34" s="119">
        <f>'Rural Costs'!E18</f>
        <v>0</v>
      </c>
      <c r="E34" s="19"/>
    </row>
    <row r="35" spans="2:6" ht="31.5" x14ac:dyDescent="0.25">
      <c r="B35" s="17"/>
      <c r="C35" s="121" t="s">
        <v>73</v>
      </c>
      <c r="D35" s="122">
        <f>SUM(D27:D34)</f>
        <v>0</v>
      </c>
      <c r="E35" s="19"/>
    </row>
    <row r="36" spans="2:6" ht="15.75" x14ac:dyDescent="0.25">
      <c r="B36" s="17"/>
      <c r="C36" s="118" t="s">
        <v>41</v>
      </c>
      <c r="D36" s="119">
        <f>'Admin &amp; Match'!F10</f>
        <v>0</v>
      </c>
      <c r="E36" s="19"/>
    </row>
    <row r="37" spans="2:6" ht="47.25" x14ac:dyDescent="0.25">
      <c r="B37" s="17"/>
      <c r="C37" s="120" t="s">
        <v>74</v>
      </c>
      <c r="D37" s="124">
        <f>D35+D36</f>
        <v>0</v>
      </c>
      <c r="E37" s="19"/>
    </row>
    <row r="38" spans="2:6" ht="9.75" customHeight="1" thickBot="1" x14ac:dyDescent="0.3">
      <c r="B38" s="27"/>
      <c r="C38" s="29"/>
      <c r="D38" s="29"/>
      <c r="E38" s="30"/>
    </row>
    <row r="39" spans="2:6" ht="6.75" customHeight="1" x14ac:dyDescent="0.25"/>
    <row r="40" spans="2:6" s="22" customFormat="1" x14ac:dyDescent="0.25"/>
    <row r="41" spans="2:6" s="22" customFormat="1" x14ac:dyDescent="0.25"/>
    <row r="42" spans="2:6" s="22" customFormat="1" x14ac:dyDescent="0.25"/>
    <row r="43" spans="2:6" s="22" customFormat="1" x14ac:dyDescent="0.25"/>
    <row r="44" spans="2:6" s="22" customFormat="1" x14ac:dyDescent="0.25"/>
    <row r="45" spans="2:6" s="22" customFormat="1" x14ac:dyDescent="0.25"/>
    <row r="46" spans="2:6" s="22" customFormat="1" x14ac:dyDescent="0.25"/>
    <row r="47" spans="2:6" s="22" customFormat="1" x14ac:dyDescent="0.25"/>
    <row r="48" spans="2:6"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sheetData>
  <sheetProtection algorithmName="SHA-512" hashValue="/LQu5nef1M+PqoHIrgK10Zv7WLmSThUnC59N8AhEJLS9FIAQCpTBW1erccEhpG7N8OHh/Wl899U0CsDSdPE+tw==" saltValue="adhmV+QXFUqMJGA0lssghg==" spinCount="100000" sheet="1" formatRows="0" selectLockedCells="1"/>
  <mergeCells count="5">
    <mergeCell ref="C3:D3"/>
    <mergeCell ref="B6:E6"/>
    <mergeCell ref="B24:E24"/>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7"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3C79-C438-447C-AFE0-7DA919F4E6D7}">
  <sheetPr codeName="Sheet8">
    <pageSetUpPr fitToPage="1"/>
  </sheetPr>
  <dimension ref="B1:BA259"/>
  <sheetViews>
    <sheetView workbookViewId="0">
      <selection activeCell="L17" sqref="L17"/>
    </sheetView>
  </sheetViews>
  <sheetFormatPr defaultRowHeight="15" x14ac:dyDescent="0.25"/>
  <cols>
    <col min="1" max="2" width="1.7109375" style="15" customWidth="1"/>
    <col min="3" max="3" width="24.28515625" style="15" customWidth="1"/>
    <col min="4" max="4" width="12.42578125" style="15" customWidth="1"/>
    <col min="5" max="9" width="15" style="15" customWidth="1"/>
    <col min="10" max="11" width="2.28515625" style="15" customWidth="1"/>
    <col min="12" max="53" width="9.140625" style="22"/>
    <col min="54" max="16384" width="9.140625" style="15"/>
  </cols>
  <sheetData>
    <row r="1" spans="2:53" ht="33.75" customHeight="1" thickBot="1" x14ac:dyDescent="0.3">
      <c r="C1" s="270" t="s">
        <v>187</v>
      </c>
      <c r="D1" s="270"/>
      <c r="E1" s="270"/>
      <c r="F1" s="270"/>
      <c r="G1" s="270"/>
      <c r="H1" s="270"/>
      <c r="I1" s="270"/>
    </row>
    <row r="2" spans="2:53" ht="48.75" customHeight="1" x14ac:dyDescent="0.25">
      <c r="B2" s="125"/>
      <c r="C2" s="218" t="s">
        <v>96</v>
      </c>
      <c r="D2" s="218"/>
      <c r="E2" s="218"/>
      <c r="F2" s="218"/>
      <c r="G2" s="218"/>
      <c r="H2" s="218"/>
      <c r="I2" s="218"/>
      <c r="J2" s="126"/>
    </row>
    <row r="3" spans="2:53" ht="15.75" x14ac:dyDescent="0.25">
      <c r="B3" s="17"/>
      <c r="C3" s="304"/>
      <c r="D3" s="304"/>
      <c r="E3" s="304"/>
      <c r="F3" s="304"/>
      <c r="G3" s="304"/>
      <c r="H3" s="304"/>
      <c r="I3" s="304"/>
      <c r="J3" s="19"/>
    </row>
    <row r="4" spans="2:53" s="131" customFormat="1" ht="34.5" customHeight="1" thickBot="1" x14ac:dyDescent="0.3">
      <c r="B4" s="127"/>
      <c r="C4" s="128" t="s">
        <v>31</v>
      </c>
      <c r="D4" s="129" t="s">
        <v>55</v>
      </c>
      <c r="E4" s="129" t="s">
        <v>56</v>
      </c>
      <c r="F4" s="129" t="s">
        <v>32</v>
      </c>
      <c r="G4" s="129" t="s">
        <v>33</v>
      </c>
      <c r="H4" s="129" t="s">
        <v>34</v>
      </c>
      <c r="I4" s="129" t="s">
        <v>35</v>
      </c>
      <c r="J4" s="130"/>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row>
    <row r="5" spans="2:53" ht="15.75" thickBot="1" x14ac:dyDescent="0.3">
      <c r="B5" s="17"/>
      <c r="C5" s="134" t="s">
        <v>166</v>
      </c>
      <c r="D5" s="136">
        <f>E5*0.75</f>
        <v>518.25</v>
      </c>
      <c r="E5" s="136">
        <v>691</v>
      </c>
      <c r="F5" s="136">
        <v>767</v>
      </c>
      <c r="G5" s="136">
        <v>1002</v>
      </c>
      <c r="H5" s="136">
        <v>1300</v>
      </c>
      <c r="I5" s="136">
        <v>1399</v>
      </c>
      <c r="J5" s="137"/>
    </row>
    <row r="6" spans="2:53" ht="15.75" thickBot="1" x14ac:dyDescent="0.3">
      <c r="B6" s="17"/>
      <c r="C6" s="135" t="s">
        <v>167</v>
      </c>
      <c r="D6" s="136">
        <f t="shared" ref="D6:D24" si="0">E6*0.75</f>
        <v>750.75</v>
      </c>
      <c r="E6" s="136">
        <v>1001</v>
      </c>
      <c r="F6" s="136">
        <v>1077</v>
      </c>
      <c r="G6" s="136">
        <v>1299</v>
      </c>
      <c r="H6" s="136">
        <v>1661</v>
      </c>
      <c r="I6" s="136">
        <v>1789</v>
      </c>
      <c r="J6" s="19"/>
    </row>
    <row r="7" spans="2:53" ht="15.75" thickBot="1" x14ac:dyDescent="0.3">
      <c r="B7" s="17"/>
      <c r="C7" s="134" t="s">
        <v>168</v>
      </c>
      <c r="D7" s="136">
        <f t="shared" si="0"/>
        <v>535.5</v>
      </c>
      <c r="E7" s="136">
        <v>714</v>
      </c>
      <c r="F7" s="136">
        <v>748</v>
      </c>
      <c r="G7" s="136">
        <v>981</v>
      </c>
      <c r="H7" s="136">
        <v>1179</v>
      </c>
      <c r="I7" s="136">
        <v>1453</v>
      </c>
      <c r="J7" s="19"/>
    </row>
    <row r="8" spans="2:53" ht="15.75" thickBot="1" x14ac:dyDescent="0.3">
      <c r="B8" s="17"/>
      <c r="C8" s="135" t="s">
        <v>169</v>
      </c>
      <c r="D8" s="136">
        <f t="shared" si="0"/>
        <v>567.75</v>
      </c>
      <c r="E8" s="136">
        <v>757</v>
      </c>
      <c r="F8" s="136">
        <v>762</v>
      </c>
      <c r="G8" s="136">
        <v>973</v>
      </c>
      <c r="H8" s="136">
        <v>1182</v>
      </c>
      <c r="I8" s="136">
        <v>1632</v>
      </c>
      <c r="J8" s="19"/>
    </row>
    <row r="9" spans="2:53" ht="15.75" thickBot="1" x14ac:dyDescent="0.3">
      <c r="B9" s="17"/>
      <c r="C9" s="135" t="s">
        <v>170</v>
      </c>
      <c r="D9" s="136">
        <f t="shared" si="0"/>
        <v>540.75</v>
      </c>
      <c r="E9" s="136">
        <v>721</v>
      </c>
      <c r="F9" s="136">
        <v>779</v>
      </c>
      <c r="G9" s="136">
        <v>975</v>
      </c>
      <c r="H9" s="136">
        <v>1289</v>
      </c>
      <c r="I9" s="136">
        <v>1293</v>
      </c>
      <c r="J9" s="19"/>
    </row>
    <row r="10" spans="2:53" ht="15.75" thickBot="1" x14ac:dyDescent="0.3">
      <c r="B10" s="17"/>
      <c r="C10" s="134" t="s">
        <v>171</v>
      </c>
      <c r="D10" s="136">
        <f t="shared" si="0"/>
        <v>542.25</v>
      </c>
      <c r="E10" s="136">
        <v>723</v>
      </c>
      <c r="F10" s="136">
        <v>787</v>
      </c>
      <c r="G10" s="136">
        <v>973</v>
      </c>
      <c r="H10" s="136">
        <v>1306</v>
      </c>
      <c r="I10" s="136">
        <v>1476</v>
      </c>
      <c r="J10" s="19"/>
    </row>
    <row r="11" spans="2:53" ht="15.75" thickBot="1" x14ac:dyDescent="0.3">
      <c r="B11" s="17"/>
      <c r="C11" s="135" t="s">
        <v>172</v>
      </c>
      <c r="D11" s="136">
        <f t="shared" si="0"/>
        <v>531</v>
      </c>
      <c r="E11" s="136">
        <v>708</v>
      </c>
      <c r="F11" s="136">
        <v>825</v>
      </c>
      <c r="G11" s="136">
        <v>973</v>
      </c>
      <c r="H11" s="136">
        <v>1283</v>
      </c>
      <c r="I11" s="136">
        <v>1288</v>
      </c>
      <c r="J11" s="19"/>
    </row>
    <row r="12" spans="2:53" ht="15.75" thickBot="1" x14ac:dyDescent="0.3">
      <c r="B12" s="17"/>
      <c r="C12" s="135" t="s">
        <v>173</v>
      </c>
      <c r="D12" s="136">
        <f t="shared" si="0"/>
        <v>750.75</v>
      </c>
      <c r="E12" s="136">
        <v>1001</v>
      </c>
      <c r="F12" s="136">
        <v>1077</v>
      </c>
      <c r="G12" s="136">
        <v>1299</v>
      </c>
      <c r="H12" s="136">
        <v>1661</v>
      </c>
      <c r="I12" s="136">
        <v>1789</v>
      </c>
      <c r="J12" s="19"/>
    </row>
    <row r="13" spans="2:53" ht="15.75" thickBot="1" x14ac:dyDescent="0.3">
      <c r="B13" s="17"/>
      <c r="C13" s="135" t="s">
        <v>174</v>
      </c>
      <c r="D13" s="136">
        <f t="shared" si="0"/>
        <v>531</v>
      </c>
      <c r="E13" s="136">
        <v>708</v>
      </c>
      <c r="F13" s="136">
        <v>888</v>
      </c>
      <c r="G13" s="136">
        <v>973</v>
      </c>
      <c r="H13" s="136">
        <v>1236</v>
      </c>
      <c r="I13" s="136">
        <v>1632</v>
      </c>
      <c r="J13" s="19"/>
    </row>
    <row r="14" spans="2:53" ht="15.75" thickBot="1" x14ac:dyDescent="0.3">
      <c r="B14" s="17"/>
      <c r="C14" s="134" t="s">
        <v>175</v>
      </c>
      <c r="D14" s="136">
        <f t="shared" si="0"/>
        <v>622.5</v>
      </c>
      <c r="E14" s="136">
        <v>830</v>
      </c>
      <c r="F14" s="136">
        <v>835</v>
      </c>
      <c r="G14" s="136">
        <v>1096</v>
      </c>
      <c r="H14" s="136">
        <v>1314</v>
      </c>
      <c r="I14" s="136">
        <v>1451</v>
      </c>
      <c r="J14" s="19"/>
    </row>
    <row r="15" spans="2:53" ht="15.75" thickBot="1" x14ac:dyDescent="0.3">
      <c r="B15" s="17"/>
      <c r="C15" s="135" t="s">
        <v>176</v>
      </c>
      <c r="D15" s="136">
        <f t="shared" si="0"/>
        <v>572.25</v>
      </c>
      <c r="E15" s="136">
        <v>763</v>
      </c>
      <c r="F15" s="136">
        <v>851</v>
      </c>
      <c r="G15" s="136">
        <v>981</v>
      </c>
      <c r="H15" s="136">
        <v>1329</v>
      </c>
      <c r="I15" s="136">
        <v>1510</v>
      </c>
      <c r="J15" s="19"/>
    </row>
    <row r="16" spans="2:53" ht="15.75" thickBot="1" x14ac:dyDescent="0.3">
      <c r="B16" s="17"/>
      <c r="C16" s="135" t="s">
        <v>177</v>
      </c>
      <c r="D16" s="136">
        <f t="shared" si="0"/>
        <v>503.25</v>
      </c>
      <c r="E16" s="136">
        <v>671</v>
      </c>
      <c r="F16" s="136">
        <v>768</v>
      </c>
      <c r="G16" s="136">
        <v>973</v>
      </c>
      <c r="H16" s="136">
        <v>1197</v>
      </c>
      <c r="I16" s="136">
        <v>1379</v>
      </c>
      <c r="J16" s="19"/>
    </row>
    <row r="17" spans="2:10" ht="15.75" thickBot="1" x14ac:dyDescent="0.3">
      <c r="B17" s="17"/>
      <c r="C17" s="135" t="s">
        <v>178</v>
      </c>
      <c r="D17" s="136">
        <f t="shared" si="0"/>
        <v>528.75</v>
      </c>
      <c r="E17" s="136">
        <v>705</v>
      </c>
      <c r="F17" s="136">
        <v>780</v>
      </c>
      <c r="G17" s="136">
        <v>1023</v>
      </c>
      <c r="H17" s="136">
        <v>1423</v>
      </c>
      <c r="I17" s="136">
        <v>1610</v>
      </c>
      <c r="J17" s="19"/>
    </row>
    <row r="18" spans="2:10" ht="15.75" thickBot="1" x14ac:dyDescent="0.3">
      <c r="B18" s="17"/>
      <c r="C18" s="134" t="s">
        <v>179</v>
      </c>
      <c r="D18" s="136">
        <f t="shared" si="0"/>
        <v>531</v>
      </c>
      <c r="E18" s="136">
        <v>708</v>
      </c>
      <c r="F18" s="136">
        <v>832</v>
      </c>
      <c r="G18" s="136">
        <v>973</v>
      </c>
      <c r="H18" s="136">
        <v>1219</v>
      </c>
      <c r="I18" s="136">
        <v>1447</v>
      </c>
      <c r="J18" s="19"/>
    </row>
    <row r="19" spans="2:10" ht="15.75" thickBot="1" x14ac:dyDescent="0.3">
      <c r="B19" s="17"/>
      <c r="C19" s="135" t="s">
        <v>180</v>
      </c>
      <c r="D19" s="136">
        <f t="shared" si="0"/>
        <v>528</v>
      </c>
      <c r="E19" s="136">
        <v>704</v>
      </c>
      <c r="F19" s="136">
        <v>792</v>
      </c>
      <c r="G19" s="136">
        <v>996</v>
      </c>
      <c r="H19" s="136">
        <v>1385</v>
      </c>
      <c r="I19" s="136">
        <v>1538</v>
      </c>
      <c r="J19" s="19"/>
    </row>
    <row r="20" spans="2:10" ht="15.75" thickBot="1" x14ac:dyDescent="0.3">
      <c r="B20" s="17"/>
      <c r="C20" s="135" t="s">
        <v>181</v>
      </c>
      <c r="D20" s="136">
        <f t="shared" si="0"/>
        <v>531</v>
      </c>
      <c r="E20" s="136">
        <v>708</v>
      </c>
      <c r="F20" s="136">
        <v>742</v>
      </c>
      <c r="G20" s="136">
        <v>973</v>
      </c>
      <c r="H20" s="136">
        <v>1223</v>
      </c>
      <c r="I20" s="136">
        <v>1352</v>
      </c>
      <c r="J20" s="19"/>
    </row>
    <row r="21" spans="2:10" ht="15.75" thickBot="1" x14ac:dyDescent="0.3">
      <c r="B21" s="17"/>
      <c r="C21" s="135" t="s">
        <v>182</v>
      </c>
      <c r="D21" s="136">
        <f t="shared" si="0"/>
        <v>503.25</v>
      </c>
      <c r="E21" s="136">
        <v>671</v>
      </c>
      <c r="F21" s="136">
        <v>742</v>
      </c>
      <c r="G21" s="136">
        <v>973</v>
      </c>
      <c r="H21" s="136">
        <v>1221</v>
      </c>
      <c r="I21" s="136">
        <v>1393</v>
      </c>
      <c r="J21" s="19"/>
    </row>
    <row r="22" spans="2:10" ht="15.75" thickBot="1" x14ac:dyDescent="0.3">
      <c r="B22" s="17"/>
      <c r="C22" s="135" t="s">
        <v>183</v>
      </c>
      <c r="D22" s="136">
        <f t="shared" si="0"/>
        <v>606.75</v>
      </c>
      <c r="E22" s="136">
        <v>809</v>
      </c>
      <c r="F22" s="136">
        <v>814</v>
      </c>
      <c r="G22" s="136">
        <v>973</v>
      </c>
      <c r="H22" s="136">
        <v>1304</v>
      </c>
      <c r="I22" s="136">
        <v>1363</v>
      </c>
      <c r="J22" s="19"/>
    </row>
    <row r="23" spans="2:10" ht="15.75" thickBot="1" x14ac:dyDescent="0.3">
      <c r="B23" s="17"/>
      <c r="C23" s="135" t="s">
        <v>184</v>
      </c>
      <c r="D23" s="136">
        <f t="shared" si="0"/>
        <v>750.75</v>
      </c>
      <c r="E23" s="136">
        <v>1001</v>
      </c>
      <c r="F23" s="136">
        <v>1077</v>
      </c>
      <c r="G23" s="136">
        <v>1299</v>
      </c>
      <c r="H23" s="136">
        <v>1661</v>
      </c>
      <c r="I23" s="136">
        <v>1789</v>
      </c>
      <c r="J23" s="19"/>
    </row>
    <row r="24" spans="2:10" ht="15.75" thickBot="1" x14ac:dyDescent="0.3">
      <c r="B24" s="17"/>
      <c r="C24" s="135" t="s">
        <v>185</v>
      </c>
      <c r="D24" s="136">
        <f t="shared" si="0"/>
        <v>750.75</v>
      </c>
      <c r="E24" s="136">
        <v>1001</v>
      </c>
      <c r="F24" s="136">
        <v>1077</v>
      </c>
      <c r="G24" s="136">
        <v>1299</v>
      </c>
      <c r="H24" s="136">
        <v>1661</v>
      </c>
      <c r="I24" s="136">
        <v>1789</v>
      </c>
      <c r="J24" s="19"/>
    </row>
    <row r="25" spans="2:10" ht="47.25" customHeight="1" thickBot="1" x14ac:dyDescent="0.3">
      <c r="B25" s="27"/>
      <c r="C25" s="305" t="s">
        <v>188</v>
      </c>
      <c r="D25" s="305"/>
      <c r="E25" s="305"/>
      <c r="F25" s="305"/>
      <c r="G25" s="305"/>
      <c r="H25" s="305"/>
      <c r="I25" s="305"/>
      <c r="J25" s="30"/>
    </row>
    <row r="27" spans="2:10" s="22" customFormat="1" x14ac:dyDescent="0.25"/>
    <row r="28" spans="2:10" s="22" customFormat="1" x14ac:dyDescent="0.25"/>
    <row r="29" spans="2:10" s="22" customFormat="1" x14ac:dyDescent="0.25"/>
    <row r="30" spans="2:10" s="22" customFormat="1" x14ac:dyDescent="0.25"/>
    <row r="31" spans="2:10" s="22" customFormat="1" x14ac:dyDescent="0.25"/>
    <row r="32" spans="2:10"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sheetData>
  <sheetProtection algorithmName="SHA-512" hashValue="vGhIJtHwmSRUyZXNopz4X+Wb2PoIP9JF/I+aT4SmVcJQZdWFhegFaIaXlCCfPP3Xo4iclcQcAuaOXmEnk33p7Q==" saltValue="SfBFnFzCO7LZ7VR/7Q9WkA==" spinCount="100000" sheet="1" formatRows="0" selectLockedCells="1"/>
  <mergeCells count="4">
    <mergeCell ref="C1:I1"/>
    <mergeCell ref="C3:I3"/>
    <mergeCell ref="C2:I2"/>
    <mergeCell ref="C25:I25"/>
  </mergeCells>
  <phoneticPr fontId="2" type="noConversion"/>
  <hyperlinks>
    <hyperlink ref="C6" r:id="rId1" display="https://www.huduser.gov/portal/datasets/fmr/fmrs/FY2017_code/2017summary.odn?fips=4200999999&amp;year=2017&amp;selection_type=county&amp;fmrtype=Final" xr:uid="{11AC9397-0BC0-474A-8A57-0DF88D7F1C4C}"/>
    <hyperlink ref="C8" r:id="rId2" display="https://www.huduser.gov/portal/datasets/fmr/fmrs/FY2017_code/2017summary.odn?fips=4201599999&amp;year=2017&amp;selection_type=county&amp;fmrtype=Final" xr:uid="{78D65467-0F28-4170-8AB0-46DCD62E9FFA}"/>
    <hyperlink ref="C9" r:id="rId3" display="https://www.huduser.gov/portal/datasets/fmr/fmrs/FY2017_code/2017summary.odn?fips=4202199999&amp;year=2017&amp;selection_type=county&amp;fmrtype=Final" xr:uid="{EA21E68F-5471-4BB8-B1E7-2463249881A2}"/>
    <hyperlink ref="C11" r:id="rId4" display="https://www.huduser.gov/portal/datasets/fmr/fmrs/FY2017_code/2017summary.odn?fips=4202799999&amp;year=2017&amp;selection_type=county&amp;fmrtype=Final" xr:uid="{ABE138D9-264D-4151-BEB6-3ED797491C26}"/>
    <hyperlink ref="C12" r:id="rId5" display="https://www.huduser.gov/portal/datasets/fmr/fmrs/FY2017_code/2017summary.odn?fips=4203599999&amp;year=2017&amp;selection_type=county&amp;fmrtype=Final" xr:uid="{EC10FCAD-9CF8-48B9-90BE-4942AE4B6237}"/>
    <hyperlink ref="C13" r:id="rId6" display="https://www.huduser.gov/portal/datasets/fmr/fmrs/FY2017_code/2017summary.odn?fips=4203799999&amp;year=2017&amp;selection_type=county&amp;fmrtype=Final" xr:uid="{9AF72307-7CBA-4F5F-9A38-E7B302468BEA}"/>
    <hyperlink ref="C15" r:id="rId7" display="https://www.huduser.gov/portal/datasets/fmr/fmrs/FY2017_code/2017summary.odn?fips=4205599999&amp;year=2017&amp;selection_type=county&amp;fmrtype=Final" xr:uid="{83BFD4DC-9D53-436C-A6B7-EF0F7F794F23}"/>
    <hyperlink ref="C16" r:id="rId8" display="https://www.huduser.gov/portal/datasets/fmr/fmrs/FY2017_code/2017summary.odn?fips=4205799999&amp;year=2017&amp;selection_type=county&amp;fmrtype=Final" xr:uid="{4D3859E2-5C29-4085-A460-299BAB1AD871}"/>
    <hyperlink ref="C17" r:id="rId9" display="https://www.huduser.gov/portal/datasets/fmr/fmrs/FY2017_code/2017summary.odn?fips=4206199999&amp;year=2017&amp;selection_type=county&amp;fmrtype=Final" xr:uid="{34E09E1F-67C6-4926-8978-3E06EE1BD118}"/>
    <hyperlink ref="C19" r:id="rId10" display="https://www.huduser.gov/portal/datasets/fmr/fmrs/FY2017_code/2017summary.odn?fips=4207599999&amp;year=2017&amp;selection_type=county&amp;fmrtype=Final" xr:uid="{6E947318-97B4-4A48-A9DE-11EB13E6B2C8}"/>
    <hyperlink ref="C20" r:id="rId11" display="https://www.huduser.gov/portal/datasets/fmr/fmrs/FY2017_code/2017summary.odn?fips=4207799999&amp;year=2017&amp;selection_type=county&amp;fmrtype=Final" xr:uid="{AD23F11B-E75A-487E-B619-57EFC44ADFE6}"/>
    <hyperlink ref="C21" r:id="rId12" display="https://www.huduser.gov/portal/datasets/fmr/fmrs/FY2017_code/2017summary.odn?fips=4208199999&amp;year=2017&amp;selection_type=county&amp;fmrtype=Final" xr:uid="{E695F3BA-1CEA-4D9D-B6B2-43214D7BB8C3}"/>
    <hyperlink ref="C22" r:id="rId13" display="https://www.huduser.gov/portal/datasets/fmr/fmrs/FY2017_code/2017summary.odn?fips=4208799999&amp;year=2017&amp;selection_type=county&amp;fmrtype=Final" xr:uid="{097EACDD-4105-4C5F-ABFE-C5C6320B1B5D}"/>
    <hyperlink ref="C23" r:id="rId14" display="https://www.huduser.gov/portal/datasets/fmr/fmrs/FY2017_code/2017summary.odn?fips=4208999999&amp;year=2017&amp;selection_type=county&amp;fmrtype=Final" xr:uid="{80CF98B2-0612-44AC-B845-88D6B9FCE3F3}"/>
    <hyperlink ref="C24" r:id="rId15" display="https://www.huduser.gov/portal/datasets/fmr/fmrs/FY2017_code/2017summary.odn?fips=4209399999&amp;year=2017&amp;selection_type=county&amp;fmrtype=Final" xr:uid="{B6E060B9-4A72-44DE-91BF-E557B2ADFBD5}"/>
  </hyperlinks>
  <pageMargins left="0.7" right="0.7" top="0.75" bottom="0.75" header="0.3" footer="0.3"/>
  <pageSetup scale="75" fitToHeight="0" orientation="portrait" r:id="rId16"/>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codeName="Sheet1">
    <tabColor theme="0"/>
    <pageSetUpPr fitToPage="1"/>
  </sheetPr>
  <dimension ref="B1:BB527"/>
  <sheetViews>
    <sheetView workbookViewId="0">
      <selection activeCell="D7" sqref="D7:E7"/>
    </sheetView>
  </sheetViews>
  <sheetFormatPr defaultRowHeight="15" x14ac:dyDescent="0.25"/>
  <cols>
    <col min="1" max="1" width="1.7109375" style="15" customWidth="1"/>
    <col min="2" max="2" width="1.42578125" style="15" customWidth="1"/>
    <col min="3" max="3" width="38.28515625" style="15" customWidth="1"/>
    <col min="4" max="4" width="41.140625" style="15" customWidth="1"/>
    <col min="5" max="5" width="18.140625" style="15" customWidth="1"/>
    <col min="6" max="7" width="1.42578125" style="15" customWidth="1"/>
    <col min="8" max="8" width="35.140625" style="22" customWidth="1"/>
    <col min="9" max="54" width="9.140625" style="22"/>
    <col min="55" max="16384" width="9.140625" style="15"/>
  </cols>
  <sheetData>
    <row r="1" spans="2:6" ht="21" x14ac:dyDescent="0.35">
      <c r="B1" s="157" t="s">
        <v>86</v>
      </c>
      <c r="C1" s="157"/>
      <c r="D1" s="157"/>
      <c r="E1" s="157"/>
      <c r="F1" s="157"/>
    </row>
    <row r="2" spans="2:6" ht="21" x14ac:dyDescent="0.35">
      <c r="B2" s="50"/>
      <c r="C2" s="161" t="s">
        <v>197</v>
      </c>
      <c r="D2" s="161"/>
      <c r="E2" s="161"/>
      <c r="F2" s="50"/>
    </row>
    <row r="3" spans="2:6" ht="5.25" customHeight="1" thickBot="1" x14ac:dyDescent="0.4">
      <c r="B3" s="50"/>
      <c r="C3" s="50"/>
      <c r="D3" s="50"/>
      <c r="E3" s="50"/>
      <c r="F3" s="50"/>
    </row>
    <row r="4" spans="2:6" ht="21" x14ac:dyDescent="0.25">
      <c r="B4" s="154" t="s">
        <v>85</v>
      </c>
      <c r="C4" s="155"/>
      <c r="D4" s="155"/>
      <c r="E4" s="155"/>
      <c r="F4" s="156"/>
    </row>
    <row r="5" spans="2:6" ht="7.5" customHeight="1" x14ac:dyDescent="0.25">
      <c r="B5" s="51"/>
      <c r="C5" s="52"/>
      <c r="D5" s="52"/>
      <c r="E5" s="52"/>
      <c r="F5" s="53"/>
    </row>
    <row r="6" spans="2:6" ht="20.25" customHeight="1" x14ac:dyDescent="0.25">
      <c r="B6" s="54"/>
      <c r="C6" s="164" t="s">
        <v>88</v>
      </c>
      <c r="D6" s="164"/>
      <c r="E6" s="164"/>
      <c r="F6" s="55"/>
    </row>
    <row r="7" spans="2:6" ht="21.95" customHeight="1" x14ac:dyDescent="0.25">
      <c r="B7" s="17"/>
      <c r="C7" s="2" t="s">
        <v>45</v>
      </c>
      <c r="D7" s="165"/>
      <c r="E7" s="165"/>
      <c r="F7" s="19"/>
    </row>
    <row r="8" spans="2:6" ht="21.95" customHeight="1" x14ac:dyDescent="0.25">
      <c r="B8" s="17"/>
      <c r="C8" s="2" t="s">
        <v>46</v>
      </c>
      <c r="D8" s="165"/>
      <c r="E8" s="165"/>
      <c r="F8" s="19"/>
    </row>
    <row r="9" spans="2:6" ht="21.95" customHeight="1" x14ac:dyDescent="0.25">
      <c r="B9" s="17"/>
      <c r="C9" s="2" t="s">
        <v>47</v>
      </c>
      <c r="D9" s="165"/>
      <c r="E9" s="165"/>
      <c r="F9" s="19"/>
    </row>
    <row r="10" spans="2:6" ht="21.95" customHeight="1" x14ac:dyDescent="0.25">
      <c r="B10" s="17"/>
      <c r="C10" s="2" t="s">
        <v>48</v>
      </c>
      <c r="D10" s="165"/>
      <c r="E10" s="165"/>
      <c r="F10" s="19"/>
    </row>
    <row r="11" spans="2:6" ht="7.5" customHeight="1" x14ac:dyDescent="0.25">
      <c r="B11" s="51"/>
      <c r="C11" s="52"/>
      <c r="D11" s="52"/>
      <c r="E11" s="52"/>
      <c r="F11" s="53"/>
    </row>
    <row r="12" spans="2:6" ht="21" customHeight="1" x14ac:dyDescent="0.25">
      <c r="B12" s="51"/>
      <c r="C12" s="164" t="s">
        <v>89</v>
      </c>
      <c r="D12" s="164"/>
      <c r="E12" s="164"/>
      <c r="F12" s="53"/>
    </row>
    <row r="13" spans="2:6" ht="21.95" customHeight="1" x14ac:dyDescent="0.3">
      <c r="B13" s="17"/>
      <c r="C13" s="2" t="s">
        <v>67</v>
      </c>
      <c r="D13" s="165"/>
      <c r="E13" s="165"/>
      <c r="F13" s="56"/>
    </row>
    <row r="14" spans="2:6" ht="21.95" customHeight="1" x14ac:dyDescent="0.3">
      <c r="B14" s="17"/>
      <c r="C14" s="2" t="s">
        <v>113</v>
      </c>
      <c r="D14" s="165"/>
      <c r="E14" s="165"/>
      <c r="F14" s="56"/>
    </row>
    <row r="15" spans="2:6" ht="52.5" customHeight="1" x14ac:dyDescent="0.3">
      <c r="B15" s="17"/>
      <c r="C15" s="2" t="s">
        <v>114</v>
      </c>
      <c r="D15" s="168"/>
      <c r="E15" s="169"/>
      <c r="F15" s="56"/>
    </row>
    <row r="16" spans="2:6" ht="120.75" x14ac:dyDescent="0.3">
      <c r="B16" s="17"/>
      <c r="C16" s="2" t="s">
        <v>211</v>
      </c>
      <c r="D16" s="166"/>
      <c r="E16" s="167"/>
      <c r="F16" s="56"/>
    </row>
    <row r="17" spans="2:6" ht="172.5" x14ac:dyDescent="0.3">
      <c r="B17" s="17"/>
      <c r="C17" s="2" t="s">
        <v>212</v>
      </c>
      <c r="D17" s="166"/>
      <c r="E17" s="167"/>
      <c r="F17" s="56"/>
    </row>
    <row r="18" spans="2:6" ht="11.25" customHeight="1" thickBot="1" x14ac:dyDescent="0.35">
      <c r="B18" s="57"/>
      <c r="C18" s="58"/>
      <c r="D18" s="58"/>
      <c r="F18" s="56"/>
    </row>
    <row r="19" spans="2:6" ht="10.5" customHeight="1" thickBot="1" x14ac:dyDescent="0.35">
      <c r="B19" s="59"/>
      <c r="C19" s="59"/>
      <c r="D19" s="59"/>
      <c r="E19" s="60"/>
      <c r="F19" s="61"/>
    </row>
    <row r="20" spans="2:6" ht="21" x14ac:dyDescent="0.25">
      <c r="B20" s="154" t="s">
        <v>165</v>
      </c>
      <c r="C20" s="155"/>
      <c r="D20" s="155"/>
      <c r="E20" s="155"/>
      <c r="F20" s="156"/>
    </row>
    <row r="21" spans="2:6" ht="5.25" customHeight="1" x14ac:dyDescent="0.25">
      <c r="B21" s="51"/>
      <c r="C21" s="52"/>
      <c r="D21" s="52"/>
      <c r="E21" s="52"/>
      <c r="F21" s="53"/>
    </row>
    <row r="22" spans="2:6" ht="146.25" customHeight="1" x14ac:dyDescent="0.25">
      <c r="B22" s="51"/>
      <c r="C22" s="162" t="s">
        <v>210</v>
      </c>
      <c r="D22" s="163"/>
      <c r="E22" s="163"/>
      <c r="F22" s="53"/>
    </row>
    <row r="23" spans="2:6" ht="6.75" customHeight="1" thickBot="1" x14ac:dyDescent="0.35">
      <c r="B23" s="62"/>
      <c r="C23" s="63"/>
      <c r="D23" s="63"/>
      <c r="E23" s="29"/>
      <c r="F23" s="64"/>
    </row>
    <row r="24" spans="2:6" ht="8.25" customHeight="1" x14ac:dyDescent="0.25"/>
    <row r="25" spans="2:6" s="22" customFormat="1" x14ac:dyDescent="0.25"/>
    <row r="26" spans="2:6" s="22" customFormat="1" x14ac:dyDescent="0.25"/>
    <row r="27" spans="2:6" s="22" customFormat="1" x14ac:dyDescent="0.25"/>
    <row r="28" spans="2:6" s="22" customFormat="1" x14ac:dyDescent="0.25"/>
    <row r="29" spans="2:6" s="22" customFormat="1" x14ac:dyDescent="0.25"/>
    <row r="30" spans="2:6" s="22" customFormat="1" x14ac:dyDescent="0.25"/>
    <row r="31" spans="2:6" s="22" customFormat="1" x14ac:dyDescent="0.25"/>
    <row r="32" spans="2:6"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row r="413" s="22" customFormat="1" x14ac:dyDescent="0.25"/>
    <row r="414" s="22" customFormat="1" x14ac:dyDescent="0.25"/>
    <row r="415" s="22" customFormat="1" x14ac:dyDescent="0.25"/>
    <row r="416" s="22" customFormat="1" x14ac:dyDescent="0.25"/>
    <row r="417" s="22" customFormat="1" x14ac:dyDescent="0.25"/>
    <row r="418" s="22" customFormat="1" x14ac:dyDescent="0.25"/>
    <row r="419" s="22" customFormat="1" x14ac:dyDescent="0.25"/>
    <row r="420" s="22" customFormat="1" x14ac:dyDescent="0.25"/>
    <row r="421" s="22" customFormat="1" x14ac:dyDescent="0.25"/>
    <row r="422" s="22" customFormat="1" x14ac:dyDescent="0.25"/>
    <row r="423" s="22" customFormat="1" x14ac:dyDescent="0.25"/>
    <row r="424" s="22" customFormat="1" x14ac:dyDescent="0.25"/>
    <row r="425" s="22" customFormat="1" x14ac:dyDescent="0.25"/>
    <row r="426" s="22" customFormat="1" x14ac:dyDescent="0.25"/>
    <row r="427" s="22" customFormat="1" x14ac:dyDescent="0.25"/>
    <row r="428" s="22" customFormat="1" x14ac:dyDescent="0.25"/>
    <row r="429" s="22" customFormat="1" x14ac:dyDescent="0.25"/>
    <row r="430" s="22" customFormat="1" x14ac:dyDescent="0.25"/>
    <row r="431" s="22" customFormat="1" x14ac:dyDescent="0.25"/>
    <row r="432" s="22" customFormat="1" x14ac:dyDescent="0.25"/>
    <row r="433" s="22" customFormat="1" x14ac:dyDescent="0.25"/>
    <row r="434" s="22" customFormat="1" x14ac:dyDescent="0.25"/>
    <row r="435" s="22" customFormat="1" x14ac:dyDescent="0.25"/>
    <row r="436" s="22" customFormat="1" x14ac:dyDescent="0.25"/>
    <row r="437" s="22" customFormat="1" x14ac:dyDescent="0.25"/>
    <row r="438" s="22" customFormat="1" x14ac:dyDescent="0.25"/>
    <row r="439" s="22" customFormat="1" x14ac:dyDescent="0.25"/>
    <row r="440" s="22" customFormat="1" x14ac:dyDescent="0.25"/>
    <row r="441" s="22" customFormat="1" x14ac:dyDescent="0.25"/>
    <row r="442" s="22" customFormat="1" x14ac:dyDescent="0.25"/>
    <row r="443" s="22" customFormat="1" x14ac:dyDescent="0.25"/>
    <row r="444" s="22" customFormat="1" x14ac:dyDescent="0.25"/>
    <row r="445" s="22" customFormat="1" x14ac:dyDescent="0.25"/>
    <row r="446" s="22" customFormat="1" x14ac:dyDescent="0.25"/>
    <row r="447" s="22" customFormat="1" x14ac:dyDescent="0.25"/>
    <row r="448" s="22" customFormat="1" x14ac:dyDescent="0.25"/>
    <row r="449" s="22" customFormat="1" x14ac:dyDescent="0.25"/>
    <row r="450" s="22" customFormat="1" x14ac:dyDescent="0.25"/>
    <row r="451" s="22" customFormat="1" x14ac:dyDescent="0.25"/>
    <row r="452" s="22" customFormat="1" x14ac:dyDescent="0.25"/>
    <row r="453" s="22" customFormat="1" x14ac:dyDescent="0.25"/>
    <row r="454" s="22" customFormat="1" x14ac:dyDescent="0.25"/>
    <row r="455" s="22" customFormat="1" x14ac:dyDescent="0.25"/>
    <row r="456" s="22" customFormat="1" x14ac:dyDescent="0.25"/>
    <row r="457" s="22" customFormat="1" x14ac:dyDescent="0.25"/>
    <row r="458" s="22" customFormat="1" x14ac:dyDescent="0.25"/>
    <row r="459" s="22" customFormat="1" x14ac:dyDescent="0.25"/>
    <row r="460" s="22" customFormat="1" x14ac:dyDescent="0.25"/>
    <row r="461" s="22" customFormat="1" x14ac:dyDescent="0.25"/>
    <row r="462" s="22" customFormat="1" x14ac:dyDescent="0.25"/>
    <row r="463" s="22" customFormat="1" x14ac:dyDescent="0.25"/>
    <row r="464" s="22" customFormat="1" x14ac:dyDescent="0.25"/>
    <row r="465" s="22" customFormat="1" x14ac:dyDescent="0.25"/>
    <row r="466" s="22" customFormat="1" x14ac:dyDescent="0.25"/>
    <row r="467" s="22" customFormat="1" x14ac:dyDescent="0.25"/>
    <row r="468" s="22" customFormat="1" x14ac:dyDescent="0.25"/>
    <row r="469" s="22" customFormat="1" x14ac:dyDescent="0.25"/>
    <row r="470" s="22" customFormat="1" x14ac:dyDescent="0.25"/>
    <row r="471" s="22" customFormat="1" x14ac:dyDescent="0.25"/>
    <row r="472" s="22" customFormat="1" x14ac:dyDescent="0.25"/>
    <row r="473" s="22" customFormat="1" x14ac:dyDescent="0.25"/>
    <row r="474" s="22" customFormat="1" x14ac:dyDescent="0.25"/>
    <row r="475" s="22" customFormat="1" x14ac:dyDescent="0.25"/>
    <row r="476" s="22" customFormat="1" x14ac:dyDescent="0.25"/>
    <row r="477" s="22" customFormat="1" x14ac:dyDescent="0.25"/>
    <row r="478" s="22" customFormat="1" x14ac:dyDescent="0.25"/>
    <row r="479" s="22" customFormat="1" x14ac:dyDescent="0.25"/>
    <row r="480" s="22" customFormat="1" x14ac:dyDescent="0.25"/>
    <row r="481" s="22" customFormat="1" x14ac:dyDescent="0.25"/>
    <row r="482" s="22" customFormat="1" x14ac:dyDescent="0.25"/>
    <row r="483" s="22" customFormat="1" x14ac:dyDescent="0.25"/>
    <row r="484" s="22" customFormat="1" x14ac:dyDescent="0.25"/>
    <row r="485" s="22" customFormat="1" x14ac:dyDescent="0.25"/>
    <row r="486" s="22" customFormat="1" x14ac:dyDescent="0.25"/>
    <row r="487" s="22" customFormat="1" x14ac:dyDescent="0.25"/>
    <row r="488" s="22" customFormat="1" x14ac:dyDescent="0.25"/>
    <row r="489" s="22" customFormat="1" x14ac:dyDescent="0.25"/>
    <row r="490" s="22" customFormat="1" x14ac:dyDescent="0.25"/>
    <row r="491" s="22" customFormat="1" x14ac:dyDescent="0.25"/>
    <row r="492" s="22" customFormat="1" x14ac:dyDescent="0.25"/>
    <row r="493" s="22" customFormat="1" x14ac:dyDescent="0.25"/>
    <row r="494" s="22" customFormat="1" x14ac:dyDescent="0.25"/>
    <row r="495" s="22" customFormat="1" x14ac:dyDescent="0.25"/>
    <row r="496" s="22" customFormat="1" x14ac:dyDescent="0.25"/>
    <row r="497" s="22" customFormat="1" x14ac:dyDescent="0.25"/>
    <row r="498" s="22" customFormat="1" x14ac:dyDescent="0.25"/>
    <row r="499" s="22" customFormat="1" x14ac:dyDescent="0.25"/>
    <row r="500" s="22" customFormat="1" x14ac:dyDescent="0.25"/>
    <row r="501" s="22" customFormat="1" x14ac:dyDescent="0.25"/>
    <row r="502" s="22" customFormat="1" x14ac:dyDescent="0.25"/>
    <row r="503" s="22" customFormat="1" x14ac:dyDescent="0.25"/>
    <row r="504" s="22" customFormat="1" x14ac:dyDescent="0.25"/>
    <row r="505" s="22" customFormat="1" x14ac:dyDescent="0.25"/>
    <row r="506" s="22" customFormat="1" x14ac:dyDescent="0.25"/>
    <row r="507" s="22" customFormat="1" x14ac:dyDescent="0.25"/>
    <row r="508" s="22" customFormat="1" x14ac:dyDescent="0.25"/>
    <row r="509" s="22" customFormat="1" x14ac:dyDescent="0.25"/>
    <row r="510" s="22" customFormat="1" x14ac:dyDescent="0.25"/>
    <row r="511" s="22" customFormat="1" x14ac:dyDescent="0.25"/>
    <row r="512" s="22" customFormat="1" x14ac:dyDescent="0.25"/>
    <row r="513" s="22" customFormat="1" x14ac:dyDescent="0.25"/>
    <row r="514" s="22" customFormat="1" x14ac:dyDescent="0.25"/>
    <row r="515" s="22" customFormat="1" x14ac:dyDescent="0.25"/>
    <row r="516" s="22" customFormat="1" x14ac:dyDescent="0.25"/>
    <row r="517" s="22" customFormat="1" x14ac:dyDescent="0.25"/>
    <row r="518" s="22" customFormat="1" x14ac:dyDescent="0.25"/>
    <row r="519" s="22" customFormat="1" x14ac:dyDescent="0.25"/>
    <row r="520" s="22" customFormat="1" x14ac:dyDescent="0.25"/>
    <row r="521" s="22" customFormat="1" x14ac:dyDescent="0.25"/>
    <row r="522" s="22" customFormat="1" x14ac:dyDescent="0.25"/>
    <row r="523" s="22" customFormat="1" x14ac:dyDescent="0.25"/>
    <row r="524" s="22" customFormat="1" x14ac:dyDescent="0.25"/>
    <row r="525" s="22" customFormat="1" x14ac:dyDescent="0.25"/>
    <row r="526" s="22" customFormat="1" x14ac:dyDescent="0.25"/>
    <row r="527" s="22" customFormat="1" x14ac:dyDescent="0.25"/>
  </sheetData>
  <sheetProtection algorithmName="SHA-512" hashValue="BTAFnh7dk0XWsvosBPld7KMkZQulj4YjZsjNCLjHtbiLb2Jk29wC+lgiFNfiopVJY2ziMrepxxNItMwExXZYgQ==" saltValue="UZICzXEu50OJVHSlONAasw==" spinCount="100000" sheet="1" formatRows="0" selectLockedCells="1"/>
  <mergeCells count="16">
    <mergeCell ref="C2:E2"/>
    <mergeCell ref="B1:F1"/>
    <mergeCell ref="B4:F4"/>
    <mergeCell ref="C22:E22"/>
    <mergeCell ref="C12:E12"/>
    <mergeCell ref="C6:E6"/>
    <mergeCell ref="D7:E7"/>
    <mergeCell ref="D8:E8"/>
    <mergeCell ref="D9:E9"/>
    <mergeCell ref="D14:E14"/>
    <mergeCell ref="B20:F20"/>
    <mergeCell ref="D10:E10"/>
    <mergeCell ref="D13:E13"/>
    <mergeCell ref="D16:E16"/>
    <mergeCell ref="D15:E15"/>
    <mergeCell ref="D17:E17"/>
  </mergeCells>
  <phoneticPr fontId="2" type="noConversion"/>
  <dataValidations count="2">
    <dataValidation type="list" allowBlank="1" showInputMessage="1" showErrorMessage="1" sqref="D14:E14" xr:uid="{546289EC-4444-4986-B8BD-DA6946E03F1F}">
      <formula1>"SSO - Standalone, SSO - Street Outreach, PSH Expansion, Transitional Housing"</formula1>
    </dataValidation>
    <dataValidation type="list" allowBlank="1" showInputMessage="1" showErrorMessage="1" sqref="D15:E15" xr:uid="{42E1FD41-153C-4650-A763-9BC98E8952B9}">
      <formula1>"Yes, No"</formula1>
    </dataValidation>
  </dataValidations>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codeName="Sheet2">
    <pageSetUpPr fitToPage="1"/>
  </sheetPr>
  <dimension ref="A1:CF517"/>
  <sheetViews>
    <sheetView workbookViewId="0">
      <selection activeCell="F11" sqref="F11:G11"/>
    </sheetView>
  </sheetViews>
  <sheetFormatPr defaultRowHeight="15" x14ac:dyDescent="0.25"/>
  <cols>
    <col min="1" max="1" width="1.28515625" style="15" customWidth="1"/>
    <col min="2" max="2" width="1.140625" style="15" customWidth="1"/>
    <col min="3" max="3" width="26.5703125" style="15" customWidth="1"/>
    <col min="4" max="4" width="36" style="15" customWidth="1"/>
    <col min="5" max="5" width="14.5703125" style="15" customWidth="1"/>
    <col min="6" max="10" width="13.85546875" style="15" customWidth="1"/>
    <col min="11" max="11" width="15.28515625" style="15" customWidth="1"/>
    <col min="12" max="13" width="1.42578125" style="15" customWidth="1"/>
    <col min="14" max="14" width="9.140625" style="22"/>
    <col min="15" max="22" width="17.28515625" style="22" customWidth="1"/>
    <col min="23" max="84" width="9.140625" style="22"/>
    <col min="85" max="16384" width="9.140625" style="15"/>
  </cols>
  <sheetData>
    <row r="1" spans="1:84" ht="6" customHeight="1" thickBot="1" x14ac:dyDescent="0.3">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row>
    <row r="2" spans="1:84" ht="18.75" x14ac:dyDescent="0.3">
      <c r="B2" s="66"/>
      <c r="C2" s="67" t="s">
        <v>158</v>
      </c>
      <c r="D2" s="68"/>
      <c r="E2" s="68"/>
      <c r="F2" s="68"/>
      <c r="G2" s="68"/>
      <c r="H2" s="68"/>
      <c r="I2" s="68"/>
      <c r="J2" s="68"/>
      <c r="K2" s="68"/>
      <c r="L2" s="69"/>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row>
    <row r="3" spans="1:84" ht="102.75" customHeight="1" thickBot="1" x14ac:dyDescent="0.3">
      <c r="B3" s="70"/>
      <c r="C3" s="196" t="s">
        <v>190</v>
      </c>
      <c r="D3" s="196"/>
      <c r="E3" s="196"/>
      <c r="F3" s="196"/>
      <c r="G3" s="196"/>
      <c r="H3" s="196"/>
      <c r="I3" s="196"/>
      <c r="J3" s="196"/>
      <c r="K3" s="196"/>
      <c r="L3" s="197"/>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row>
    <row r="4" spans="1:84" ht="6" customHeight="1" x14ac:dyDescent="0.25">
      <c r="C4" s="72"/>
      <c r="D4" s="72"/>
      <c r="E4" s="72"/>
      <c r="F4" s="72"/>
      <c r="G4" s="72"/>
      <c r="H4" s="72"/>
      <c r="I4" s="72"/>
      <c r="J4" s="72"/>
      <c r="K4" s="72"/>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row>
    <row r="5" spans="1:84" s="20" customFormat="1" ht="12" x14ac:dyDescent="0.2">
      <c r="B5" s="13"/>
      <c r="C5" s="14" t="s">
        <v>45</v>
      </c>
      <c r="D5" s="200" t="str">
        <f>IF('General Information'!D7="","",'General Information'!D7)</f>
        <v/>
      </c>
      <c r="E5" s="201"/>
      <c r="F5" s="202" t="s">
        <v>97</v>
      </c>
      <c r="G5" s="203"/>
      <c r="H5" s="204" t="str">
        <f>IF('General Information'!D13="","",'General Information'!D13)</f>
        <v/>
      </c>
      <c r="I5" s="200"/>
      <c r="J5" s="200"/>
      <c r="K5" s="200"/>
      <c r="L5" s="20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row>
    <row r="6" spans="1:84" ht="27.75" customHeight="1" x14ac:dyDescent="0.25">
      <c r="A6" s="12"/>
      <c r="B6" s="205" t="s">
        <v>75</v>
      </c>
      <c r="C6" s="205"/>
      <c r="D6" s="205"/>
      <c r="E6" s="205"/>
      <c r="F6" s="205"/>
      <c r="G6" s="205"/>
      <c r="H6" s="205"/>
      <c r="I6" s="205"/>
      <c r="J6" s="205"/>
      <c r="K6" s="205"/>
      <c r="L6" s="205"/>
      <c r="M6" s="12"/>
    </row>
    <row r="7" spans="1:84" ht="33" customHeight="1" x14ac:dyDescent="0.25">
      <c r="B7" s="206" t="s">
        <v>58</v>
      </c>
      <c r="C7" s="206"/>
      <c r="D7" s="206"/>
      <c r="E7" s="206"/>
      <c r="F7" s="206"/>
      <c r="G7" s="206"/>
      <c r="H7" s="206"/>
      <c r="I7" s="206"/>
      <c r="J7" s="206"/>
      <c r="K7" s="206"/>
      <c r="L7" s="206"/>
      <c r="M7" s="11"/>
    </row>
    <row r="8" spans="1:84" ht="6" customHeight="1" thickBot="1" x14ac:dyDescent="0.3">
      <c r="C8" s="207"/>
      <c r="D8" s="207"/>
      <c r="E8" s="207"/>
      <c r="F8" s="207"/>
      <c r="G8" s="207"/>
      <c r="H8" s="207"/>
      <c r="I8" s="207"/>
      <c r="J8" s="207"/>
      <c r="K8" s="207"/>
      <c r="L8" s="16"/>
    </row>
    <row r="9" spans="1:84" ht="21" x14ac:dyDescent="0.25">
      <c r="B9" s="154" t="s">
        <v>131</v>
      </c>
      <c r="C9" s="155"/>
      <c r="D9" s="155"/>
      <c r="E9" s="155"/>
      <c r="F9" s="155"/>
      <c r="G9" s="155"/>
      <c r="H9" s="155"/>
      <c r="I9" s="155"/>
      <c r="J9" s="155"/>
      <c r="K9" s="155"/>
      <c r="L9" s="156"/>
      <c r="M9" s="23"/>
    </row>
    <row r="10" spans="1:84" ht="21.75" customHeight="1" x14ac:dyDescent="0.25">
      <c r="B10" s="17"/>
      <c r="C10" s="10" t="s">
        <v>61</v>
      </c>
      <c r="D10" s="10"/>
      <c r="E10" s="18"/>
      <c r="L10" s="19"/>
    </row>
    <row r="11" spans="1:84" ht="21" customHeight="1" x14ac:dyDescent="0.25">
      <c r="B11" s="17"/>
      <c r="C11" s="210" t="s">
        <v>54</v>
      </c>
      <c r="D11" s="210"/>
      <c r="E11" s="210"/>
      <c r="F11" s="209">
        <v>0</v>
      </c>
      <c r="G11" s="209"/>
      <c r="H11" s="24"/>
      <c r="I11" s="24"/>
      <c r="L11" s="19"/>
    </row>
    <row r="12" spans="1:84" ht="6.75" customHeight="1" x14ac:dyDescent="0.25">
      <c r="B12" s="17"/>
      <c r="C12" s="25"/>
      <c r="D12" s="25"/>
      <c r="E12" s="25"/>
      <c r="F12" s="25"/>
      <c r="G12" s="25"/>
      <c r="H12" s="25"/>
      <c r="I12" s="25"/>
      <c r="J12" s="25"/>
      <c r="K12" s="25"/>
      <c r="L12" s="26"/>
    </row>
    <row r="13" spans="1:84" ht="51" customHeight="1" x14ac:dyDescent="0.25">
      <c r="B13" s="17"/>
      <c r="C13" s="211" t="s">
        <v>191</v>
      </c>
      <c r="D13" s="211"/>
      <c r="E13" s="211"/>
      <c r="F13" s="212"/>
      <c r="G13" s="212"/>
      <c r="H13" s="25"/>
      <c r="I13" s="25"/>
      <c r="J13" s="25"/>
      <c r="K13" s="25"/>
      <c r="L13" s="26"/>
    </row>
    <row r="14" spans="1:84" ht="6.75" customHeight="1" x14ac:dyDescent="0.25">
      <c r="B14" s="17"/>
      <c r="C14" s="25"/>
      <c r="D14" s="25"/>
      <c r="E14" s="25"/>
      <c r="F14" s="25"/>
      <c r="G14" s="25"/>
      <c r="H14" s="25"/>
      <c r="I14" s="25"/>
      <c r="J14" s="25"/>
      <c r="K14" s="25"/>
      <c r="L14" s="26"/>
    </row>
    <row r="15" spans="1:84" ht="15.75" x14ac:dyDescent="0.25">
      <c r="B15" s="17"/>
      <c r="C15" s="188" t="s">
        <v>53</v>
      </c>
      <c r="D15" s="188"/>
      <c r="E15" s="188"/>
      <c r="F15" s="188"/>
      <c r="G15" s="188"/>
      <c r="H15" s="188"/>
      <c r="I15" s="188"/>
      <c r="J15" s="188"/>
      <c r="K15" s="188"/>
      <c r="L15" s="19"/>
    </row>
    <row r="16" spans="1:84" ht="137.25" customHeight="1" x14ac:dyDescent="0.25">
      <c r="B16" s="17"/>
      <c r="C16" s="208"/>
      <c r="D16" s="208"/>
      <c r="E16" s="208"/>
      <c r="F16" s="208"/>
      <c r="G16" s="208"/>
      <c r="H16" s="208"/>
      <c r="I16" s="208"/>
      <c r="J16" s="208"/>
      <c r="K16" s="208"/>
      <c r="L16" s="19"/>
    </row>
    <row r="17" spans="2:84" ht="8.25" customHeight="1" thickBot="1" x14ac:dyDescent="0.3">
      <c r="B17" s="27"/>
      <c r="C17" s="28"/>
      <c r="D17" s="28"/>
      <c r="E17" s="28"/>
      <c r="F17" s="29"/>
      <c r="G17" s="29"/>
      <c r="H17" s="29"/>
      <c r="I17" s="29"/>
      <c r="J17" s="29"/>
      <c r="K17" s="29"/>
      <c r="L17" s="30"/>
    </row>
    <row r="18" spans="2:84" ht="13.5" customHeight="1" thickBot="1" x14ac:dyDescent="0.3">
      <c r="C18" s="31"/>
      <c r="D18" s="31"/>
      <c r="E18" s="31"/>
    </row>
    <row r="19" spans="2:84" ht="21" x14ac:dyDescent="0.25">
      <c r="B19" s="154" t="s">
        <v>163</v>
      </c>
      <c r="C19" s="155"/>
      <c r="D19" s="155"/>
      <c r="E19" s="155"/>
      <c r="F19" s="155"/>
      <c r="G19" s="155"/>
      <c r="H19" s="155"/>
      <c r="I19" s="155"/>
      <c r="J19" s="155"/>
      <c r="K19" s="155"/>
      <c r="L19" s="156"/>
    </row>
    <row r="20" spans="2:84" ht="21.75" customHeight="1" x14ac:dyDescent="0.25">
      <c r="B20" s="17"/>
      <c r="C20" s="10" t="s">
        <v>60</v>
      </c>
      <c r="D20" s="10"/>
      <c r="E20" s="18"/>
      <c r="L20" s="19"/>
    </row>
    <row r="21" spans="2:84" ht="10.5" customHeight="1" x14ac:dyDescent="0.25">
      <c r="B21" s="17"/>
      <c r="C21" s="10"/>
      <c r="D21" s="10"/>
      <c r="E21" s="18"/>
      <c r="L21" s="19"/>
    </row>
    <row r="22" spans="2:84" ht="23.25" customHeight="1" x14ac:dyDescent="0.25">
      <c r="B22" s="17"/>
      <c r="C22" s="198" t="s">
        <v>159</v>
      </c>
      <c r="D22" s="198"/>
      <c r="E22" s="198"/>
      <c r="F22" s="198"/>
      <c r="G22" s="198"/>
      <c r="H22" s="198"/>
      <c r="I22" s="199" t="s">
        <v>213</v>
      </c>
      <c r="J22" s="199"/>
      <c r="L22" s="19"/>
    </row>
    <row r="23" spans="2:84" ht="15" customHeight="1" x14ac:dyDescent="0.25">
      <c r="B23" s="17"/>
      <c r="C23" s="10"/>
      <c r="D23" s="10"/>
      <c r="E23" s="18"/>
      <c r="L23" s="19"/>
    </row>
    <row r="24" spans="2:84" ht="55.5" customHeight="1" x14ac:dyDescent="0.25">
      <c r="B24" s="17"/>
      <c r="C24" s="191" t="s">
        <v>198</v>
      </c>
      <c r="D24" s="191"/>
      <c r="E24" s="191"/>
      <c r="F24" s="191"/>
      <c r="G24" s="191"/>
      <c r="H24" s="191"/>
      <c r="I24" s="191"/>
      <c r="J24" s="191"/>
      <c r="K24" s="191"/>
      <c r="L24" s="32"/>
      <c r="M24" s="33"/>
    </row>
    <row r="25" spans="2:84" ht="8.25" customHeight="1" x14ac:dyDescent="0.25">
      <c r="B25" s="17"/>
      <c r="L25" s="19"/>
    </row>
    <row r="26" spans="2:84" ht="15.75" x14ac:dyDescent="0.25">
      <c r="B26" s="17"/>
      <c r="C26" s="189" t="s">
        <v>44</v>
      </c>
      <c r="D26" s="189"/>
      <c r="E26" s="189"/>
      <c r="F26" s="189"/>
      <c r="G26" s="189"/>
      <c r="H26" s="189"/>
      <c r="I26" s="189"/>
      <c r="J26" s="189"/>
      <c r="K26" s="189"/>
      <c r="L26" s="19"/>
    </row>
    <row r="27" spans="2:84" ht="15.75" x14ac:dyDescent="0.25">
      <c r="B27" s="17"/>
      <c r="C27" s="190" t="s">
        <v>43</v>
      </c>
      <c r="D27" s="190"/>
      <c r="E27" s="190"/>
      <c r="F27" s="190"/>
      <c r="G27" s="190"/>
      <c r="H27" s="190"/>
      <c r="I27" s="190"/>
      <c r="J27" s="190"/>
      <c r="K27" s="190"/>
      <c r="L27" s="19"/>
    </row>
    <row r="28" spans="2:84" s="36" customFormat="1" ht="30" x14ac:dyDescent="0.25">
      <c r="B28" s="34"/>
      <c r="C28" s="194"/>
      <c r="D28" s="195"/>
      <c r="E28" s="35" t="s">
        <v>55</v>
      </c>
      <c r="F28" s="35" t="s">
        <v>57</v>
      </c>
      <c r="G28" s="35" t="s">
        <v>12</v>
      </c>
      <c r="H28" s="35" t="s">
        <v>13</v>
      </c>
      <c r="I28" s="35" t="s">
        <v>14</v>
      </c>
      <c r="J28" s="35" t="s">
        <v>15</v>
      </c>
      <c r="K28" s="35" t="s">
        <v>11</v>
      </c>
      <c r="L28" s="19"/>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row>
    <row r="29" spans="2:84" s="36" customFormat="1" x14ac:dyDescent="0.25">
      <c r="B29" s="34"/>
      <c r="C29" s="192" t="s">
        <v>49</v>
      </c>
      <c r="D29" s="193"/>
      <c r="E29" s="38">
        <f t="shared" ref="E29:J29" si="0">SUM(E30:E49)</f>
        <v>0</v>
      </c>
      <c r="F29" s="38">
        <f t="shared" si="0"/>
        <v>0</v>
      </c>
      <c r="G29" s="38">
        <f t="shared" si="0"/>
        <v>0</v>
      </c>
      <c r="H29" s="38">
        <f t="shared" si="0"/>
        <v>0</v>
      </c>
      <c r="I29" s="38">
        <f t="shared" si="0"/>
        <v>0</v>
      </c>
      <c r="J29" s="38">
        <f t="shared" si="0"/>
        <v>0</v>
      </c>
      <c r="K29" s="38">
        <f>SUM(K30:K49)</f>
        <v>0</v>
      </c>
      <c r="L29" s="19"/>
      <c r="N29" s="39"/>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row>
    <row r="30" spans="2:84" ht="15" customHeight="1" x14ac:dyDescent="0.25">
      <c r="B30" s="17"/>
      <c r="C30" s="170" t="str">
        <f>'For Reference 2026 FMR'!C5&amp;": Number of Units"</f>
        <v>Armstrong County: Number of Units</v>
      </c>
      <c r="D30" s="171"/>
      <c r="E30" s="40"/>
      <c r="F30" s="40"/>
      <c r="G30" s="40"/>
      <c r="H30" s="40"/>
      <c r="I30" s="40"/>
      <c r="J30" s="40"/>
      <c r="K30" s="38">
        <f>SUM(E30:J30)</f>
        <v>0</v>
      </c>
      <c r="L30" s="19"/>
      <c r="N30" s="39"/>
    </row>
    <row r="31" spans="2:84" x14ac:dyDescent="0.25">
      <c r="B31" s="17"/>
      <c r="C31" s="170" t="str">
        <f>'For Reference 2026 FMR'!C6&amp;": Number of Units"</f>
        <v>Butler County: Number of Units</v>
      </c>
      <c r="D31" s="171"/>
      <c r="E31" s="40"/>
      <c r="F31" s="40"/>
      <c r="G31" s="40"/>
      <c r="H31" s="40"/>
      <c r="I31" s="40"/>
      <c r="J31" s="40"/>
      <c r="K31" s="38">
        <f t="shared" ref="K31:K49" si="1">SUM(E31:J31)</f>
        <v>0</v>
      </c>
      <c r="L31" s="19"/>
      <c r="N31" s="39"/>
    </row>
    <row r="32" spans="2:84" x14ac:dyDescent="0.25">
      <c r="B32" s="17"/>
      <c r="C32" s="170" t="str">
        <f>'For Reference 2026 FMR'!C7&amp;": Number of Units"</f>
        <v>Cameron County: Number of Units</v>
      </c>
      <c r="D32" s="171"/>
      <c r="E32" s="40"/>
      <c r="F32" s="40"/>
      <c r="G32" s="40"/>
      <c r="H32" s="40"/>
      <c r="I32" s="40"/>
      <c r="J32" s="40"/>
      <c r="K32" s="38">
        <f t="shared" si="1"/>
        <v>0</v>
      </c>
      <c r="L32" s="19"/>
      <c r="N32" s="39"/>
    </row>
    <row r="33" spans="2:14" x14ac:dyDescent="0.25">
      <c r="B33" s="17"/>
      <c r="C33" s="170" t="str">
        <f>'For Reference 2026 FMR'!C8&amp;": Number of Units"</f>
        <v>Clarion County: Number of Units</v>
      </c>
      <c r="D33" s="171"/>
      <c r="E33" s="40"/>
      <c r="F33" s="40"/>
      <c r="G33" s="40"/>
      <c r="H33" s="40"/>
      <c r="I33" s="40"/>
      <c r="J33" s="40"/>
      <c r="K33" s="38">
        <f t="shared" si="1"/>
        <v>0</v>
      </c>
      <c r="L33" s="19"/>
      <c r="N33" s="39"/>
    </row>
    <row r="34" spans="2:14" x14ac:dyDescent="0.25">
      <c r="B34" s="17"/>
      <c r="C34" s="170" t="str">
        <f>'For Reference 2026 FMR'!C9&amp;": Number of Units"</f>
        <v>Clearfield County: Number of Units</v>
      </c>
      <c r="D34" s="171"/>
      <c r="E34" s="40"/>
      <c r="F34" s="40"/>
      <c r="G34" s="40"/>
      <c r="H34" s="40"/>
      <c r="I34" s="40"/>
      <c r="J34" s="40"/>
      <c r="K34" s="38">
        <f t="shared" si="1"/>
        <v>0</v>
      </c>
      <c r="L34" s="19"/>
      <c r="N34" s="39"/>
    </row>
    <row r="35" spans="2:14" x14ac:dyDescent="0.25">
      <c r="B35" s="17"/>
      <c r="C35" s="170" t="str">
        <f>'For Reference 2026 FMR'!C10&amp;": Number of Units"</f>
        <v>Crawford County: Number of Units</v>
      </c>
      <c r="D35" s="171"/>
      <c r="E35" s="40"/>
      <c r="F35" s="40"/>
      <c r="G35" s="40"/>
      <c r="H35" s="40"/>
      <c r="I35" s="40"/>
      <c r="J35" s="40"/>
      <c r="K35" s="38">
        <f t="shared" si="1"/>
        <v>0</v>
      </c>
      <c r="L35" s="19"/>
      <c r="N35" s="39"/>
    </row>
    <row r="36" spans="2:14" x14ac:dyDescent="0.25">
      <c r="B36" s="17"/>
      <c r="C36" s="170" t="str">
        <f>'For Reference 2026 FMR'!C11&amp;": Number of Units"</f>
        <v>Elk County: Number of Units</v>
      </c>
      <c r="D36" s="171"/>
      <c r="E36" s="40"/>
      <c r="F36" s="40"/>
      <c r="G36" s="40"/>
      <c r="H36" s="40"/>
      <c r="I36" s="40"/>
      <c r="J36" s="40"/>
      <c r="K36" s="38">
        <f t="shared" si="1"/>
        <v>0</v>
      </c>
      <c r="L36" s="19"/>
      <c r="N36" s="39"/>
    </row>
    <row r="37" spans="2:14" x14ac:dyDescent="0.25">
      <c r="B37" s="17"/>
      <c r="C37" s="170" t="str">
        <f>'For Reference 2026 FMR'!C12&amp;": Number of Units"</f>
        <v>Fayette County: Number of Units</v>
      </c>
      <c r="D37" s="171"/>
      <c r="E37" s="40"/>
      <c r="F37" s="40"/>
      <c r="G37" s="40"/>
      <c r="H37" s="40"/>
      <c r="I37" s="40"/>
      <c r="J37" s="40"/>
      <c r="K37" s="38">
        <f t="shared" si="1"/>
        <v>0</v>
      </c>
      <c r="L37" s="19"/>
      <c r="N37" s="39"/>
    </row>
    <row r="38" spans="2:14" x14ac:dyDescent="0.25">
      <c r="B38" s="17"/>
      <c r="C38" s="170" t="str">
        <f>'For Reference 2026 FMR'!C13&amp;": Number of Units"</f>
        <v>Forest County: Number of Units</v>
      </c>
      <c r="D38" s="171"/>
      <c r="E38" s="40"/>
      <c r="F38" s="40"/>
      <c r="G38" s="40"/>
      <c r="H38" s="40"/>
      <c r="I38" s="40"/>
      <c r="J38" s="40"/>
      <c r="K38" s="38">
        <f t="shared" si="1"/>
        <v>0</v>
      </c>
      <c r="L38" s="19"/>
      <c r="N38" s="39"/>
    </row>
    <row r="39" spans="2:14" x14ac:dyDescent="0.25">
      <c r="B39" s="17"/>
      <c r="C39" s="170" t="str">
        <f>'For Reference 2026 FMR'!C14&amp;": Number of Units"</f>
        <v>Greene County: Number of Units</v>
      </c>
      <c r="D39" s="171"/>
      <c r="E39" s="40"/>
      <c r="F39" s="40"/>
      <c r="G39" s="40"/>
      <c r="H39" s="40"/>
      <c r="I39" s="40"/>
      <c r="J39" s="40"/>
      <c r="K39" s="38">
        <f t="shared" si="1"/>
        <v>0</v>
      </c>
      <c r="L39" s="19"/>
      <c r="N39" s="39"/>
    </row>
    <row r="40" spans="2:14" x14ac:dyDescent="0.25">
      <c r="B40" s="17"/>
      <c r="C40" s="170" t="str">
        <f>'For Reference 2026 FMR'!C15&amp;": Number of Units"</f>
        <v>Indiana County: Number of Units</v>
      </c>
      <c r="D40" s="171"/>
      <c r="E40" s="40"/>
      <c r="F40" s="40"/>
      <c r="G40" s="40"/>
      <c r="H40" s="40"/>
      <c r="I40" s="40"/>
      <c r="J40" s="40"/>
      <c r="K40" s="38">
        <f t="shared" si="1"/>
        <v>0</v>
      </c>
      <c r="L40" s="19"/>
      <c r="N40" s="39"/>
    </row>
    <row r="41" spans="2:14" x14ac:dyDescent="0.25">
      <c r="B41" s="17"/>
      <c r="C41" s="170" t="str">
        <f>'For Reference 2026 FMR'!C16&amp;": Number of Units"</f>
        <v>Jefferson County: Number of Units</v>
      </c>
      <c r="D41" s="171"/>
      <c r="E41" s="40"/>
      <c r="F41" s="40"/>
      <c r="G41" s="40"/>
      <c r="H41" s="40"/>
      <c r="I41" s="40"/>
      <c r="J41" s="40"/>
      <c r="K41" s="38">
        <f t="shared" si="1"/>
        <v>0</v>
      </c>
      <c r="L41" s="19"/>
      <c r="N41" s="39"/>
    </row>
    <row r="42" spans="2:14" x14ac:dyDescent="0.25">
      <c r="B42" s="17"/>
      <c r="C42" s="170" t="str">
        <f>'For Reference 2026 FMR'!C17&amp;": Number of Units"</f>
        <v>Lawrence County: Number of Units</v>
      </c>
      <c r="D42" s="171"/>
      <c r="E42" s="40"/>
      <c r="F42" s="40"/>
      <c r="G42" s="40"/>
      <c r="H42" s="40"/>
      <c r="I42" s="40"/>
      <c r="J42" s="40"/>
      <c r="K42" s="38">
        <f t="shared" si="1"/>
        <v>0</v>
      </c>
      <c r="L42" s="19"/>
      <c r="N42" s="39"/>
    </row>
    <row r="43" spans="2:14" x14ac:dyDescent="0.25">
      <c r="B43" s="17"/>
      <c r="C43" s="170" t="str">
        <f>'For Reference 2026 FMR'!C18&amp;": Number of Units"</f>
        <v>McKean County: Number of Units</v>
      </c>
      <c r="D43" s="171"/>
      <c r="E43" s="40"/>
      <c r="F43" s="40"/>
      <c r="G43" s="40"/>
      <c r="H43" s="40"/>
      <c r="I43" s="40"/>
      <c r="J43" s="40"/>
      <c r="K43" s="38">
        <f t="shared" si="1"/>
        <v>0</v>
      </c>
      <c r="L43" s="19"/>
      <c r="N43" s="39"/>
    </row>
    <row r="44" spans="2:14" x14ac:dyDescent="0.25">
      <c r="B44" s="17"/>
      <c r="C44" s="170" t="str">
        <f>'For Reference 2026 FMR'!C19&amp;": Number of Units"</f>
        <v>Mercer County: Number of Units</v>
      </c>
      <c r="D44" s="171"/>
      <c r="E44" s="40"/>
      <c r="F44" s="40"/>
      <c r="G44" s="40"/>
      <c r="H44" s="40"/>
      <c r="I44" s="40"/>
      <c r="J44" s="40"/>
      <c r="K44" s="38">
        <f t="shared" si="1"/>
        <v>0</v>
      </c>
      <c r="L44" s="19"/>
      <c r="N44" s="39"/>
    </row>
    <row r="45" spans="2:14" x14ac:dyDescent="0.25">
      <c r="B45" s="17"/>
      <c r="C45" s="170" t="str">
        <f>'For Reference 2026 FMR'!C20&amp;": Number of Units"</f>
        <v>Potter County: Number of Units</v>
      </c>
      <c r="D45" s="171"/>
      <c r="E45" s="40"/>
      <c r="F45" s="40"/>
      <c r="G45" s="40"/>
      <c r="H45" s="40"/>
      <c r="I45" s="40"/>
      <c r="J45" s="40"/>
      <c r="K45" s="38">
        <f t="shared" si="1"/>
        <v>0</v>
      </c>
      <c r="L45" s="19"/>
      <c r="N45" s="39"/>
    </row>
    <row r="46" spans="2:14" x14ac:dyDescent="0.25">
      <c r="B46" s="17"/>
      <c r="C46" s="170" t="str">
        <f>'For Reference 2026 FMR'!C21&amp;": Number of Units"</f>
        <v>Venango County: Number of Units</v>
      </c>
      <c r="D46" s="171"/>
      <c r="E46" s="40"/>
      <c r="F46" s="40"/>
      <c r="G46" s="40"/>
      <c r="H46" s="40"/>
      <c r="I46" s="40"/>
      <c r="J46" s="40"/>
      <c r="K46" s="38">
        <f t="shared" si="1"/>
        <v>0</v>
      </c>
      <c r="L46" s="19"/>
      <c r="N46" s="39"/>
    </row>
    <row r="47" spans="2:14" x14ac:dyDescent="0.25">
      <c r="B47" s="17"/>
      <c r="C47" s="170" t="str">
        <f>'For Reference 2026 FMR'!C22&amp;": Number of Units"</f>
        <v>Warren County: Number of Units</v>
      </c>
      <c r="D47" s="171"/>
      <c r="E47" s="40"/>
      <c r="F47" s="40"/>
      <c r="G47" s="40"/>
      <c r="H47" s="40"/>
      <c r="I47" s="40"/>
      <c r="J47" s="40"/>
      <c r="K47" s="38">
        <f t="shared" si="1"/>
        <v>0</v>
      </c>
      <c r="L47" s="19"/>
      <c r="N47" s="39"/>
    </row>
    <row r="48" spans="2:14" x14ac:dyDescent="0.25">
      <c r="B48" s="17"/>
      <c r="C48" s="170" t="str">
        <f>'For Reference 2026 FMR'!C23&amp;": Number of Units"</f>
        <v>Washington County: Number of Units</v>
      </c>
      <c r="D48" s="171"/>
      <c r="E48" s="40"/>
      <c r="F48" s="40"/>
      <c r="G48" s="40"/>
      <c r="H48" s="40"/>
      <c r="I48" s="40"/>
      <c r="J48" s="40"/>
      <c r="K48" s="38">
        <f t="shared" si="1"/>
        <v>0</v>
      </c>
      <c r="L48" s="19"/>
      <c r="N48" s="39"/>
    </row>
    <row r="49" spans="2:14" x14ac:dyDescent="0.25">
      <c r="B49" s="17"/>
      <c r="C49" s="170" t="str">
        <f>'For Reference 2026 FMR'!C24&amp;": Number of Units"</f>
        <v>Westmoreland County: Number of Units</v>
      </c>
      <c r="D49" s="171"/>
      <c r="E49" s="40"/>
      <c r="F49" s="40"/>
      <c r="G49" s="40"/>
      <c r="H49" s="40"/>
      <c r="I49" s="40"/>
      <c r="J49" s="40"/>
      <c r="K49" s="38">
        <f t="shared" si="1"/>
        <v>0</v>
      </c>
      <c r="L49" s="19"/>
      <c r="N49" s="39"/>
    </row>
    <row r="50" spans="2:14" ht="10.5" customHeight="1" x14ac:dyDescent="0.25">
      <c r="B50" s="17"/>
      <c r="L50" s="19"/>
    </row>
    <row r="52" spans="2:14" ht="150" customHeight="1" x14ac:dyDescent="0.25">
      <c r="B52" s="17"/>
      <c r="C52" s="187" t="s">
        <v>186</v>
      </c>
      <c r="D52" s="187"/>
      <c r="E52" s="187"/>
      <c r="F52" s="187"/>
      <c r="G52" s="187"/>
      <c r="H52" s="187"/>
      <c r="I52" s="187"/>
      <c r="J52" s="187"/>
      <c r="K52" s="132"/>
      <c r="L52" s="19"/>
    </row>
    <row r="53" spans="2:14" ht="9" customHeight="1" x14ac:dyDescent="0.25">
      <c r="B53" s="17"/>
      <c r="C53" s="131"/>
      <c r="D53" s="131"/>
      <c r="E53" s="131"/>
      <c r="F53" s="131"/>
      <c r="G53" s="131"/>
      <c r="H53" s="131"/>
      <c r="I53" s="131"/>
      <c r="J53" s="131"/>
      <c r="K53" s="131"/>
      <c r="L53" s="19"/>
    </row>
    <row r="54" spans="2:14" ht="8.25" customHeight="1" x14ac:dyDescent="0.25">
      <c r="B54" s="17"/>
      <c r="L54" s="19"/>
    </row>
    <row r="55" spans="2:14" ht="15.75" x14ac:dyDescent="0.25">
      <c r="B55" s="17"/>
      <c r="C55" s="184" t="str">
        <f>IF(I22="Actual/HUD Paid Rent", "Actual Rents/HUD Paid Rents: INSERT ACTUAL RENTS IN BLUE BOXES BELOW", "Actual Rents/HUD Paid Rents: Not Used for This Project")</f>
        <v>Actual Rents/HUD Paid Rents: Not Used for This Project</v>
      </c>
      <c r="D55" s="184"/>
      <c r="E55" s="184"/>
      <c r="F55" s="184"/>
      <c r="G55" s="184"/>
      <c r="H55" s="184"/>
      <c r="I55" s="184"/>
      <c r="J55" s="184"/>
      <c r="L55" s="19"/>
    </row>
    <row r="56" spans="2:14" ht="30" x14ac:dyDescent="0.25">
      <c r="B56" s="17"/>
      <c r="C56" s="185" t="s">
        <v>160</v>
      </c>
      <c r="D56" s="186"/>
      <c r="E56" s="41" t="s">
        <v>55</v>
      </c>
      <c r="F56" s="35" t="s">
        <v>57</v>
      </c>
      <c r="G56" s="42" t="s">
        <v>12</v>
      </c>
      <c r="H56" s="42" t="s">
        <v>13</v>
      </c>
      <c r="I56" s="42" t="s">
        <v>14</v>
      </c>
      <c r="J56" s="42" t="s">
        <v>15</v>
      </c>
      <c r="L56" s="19"/>
    </row>
    <row r="57" spans="2:14" x14ac:dyDescent="0.25">
      <c r="B57" s="17"/>
      <c r="C57" s="170" t="str">
        <f>'For Reference 2026 FMR'!C5</f>
        <v>Armstrong County</v>
      </c>
      <c r="D57" s="171"/>
      <c r="E57" s="147" t="str">
        <f t="shared" ref="E57:J66" si="2">IF($I$22="FMR","N/A",0)</f>
        <v>N/A</v>
      </c>
      <c r="F57" s="147" t="str">
        <f t="shared" si="2"/>
        <v>N/A</v>
      </c>
      <c r="G57" s="147" t="str">
        <f t="shared" si="2"/>
        <v>N/A</v>
      </c>
      <c r="H57" s="147" t="str">
        <f t="shared" si="2"/>
        <v>N/A</v>
      </c>
      <c r="I57" s="147" t="str">
        <f t="shared" si="2"/>
        <v>N/A</v>
      </c>
      <c r="J57" s="147" t="str">
        <f t="shared" si="2"/>
        <v>N/A</v>
      </c>
      <c r="L57" s="19"/>
      <c r="N57" s="39"/>
    </row>
    <row r="58" spans="2:14" x14ac:dyDescent="0.25">
      <c r="B58" s="17"/>
      <c r="C58" s="170" t="str">
        <f>'For Reference 2026 FMR'!C6</f>
        <v>Butler County</v>
      </c>
      <c r="D58" s="171"/>
      <c r="E58" s="147" t="str">
        <f t="shared" si="2"/>
        <v>N/A</v>
      </c>
      <c r="F58" s="147" t="str">
        <f t="shared" si="2"/>
        <v>N/A</v>
      </c>
      <c r="G58" s="147" t="str">
        <f t="shared" si="2"/>
        <v>N/A</v>
      </c>
      <c r="H58" s="147" t="str">
        <f t="shared" si="2"/>
        <v>N/A</v>
      </c>
      <c r="I58" s="147" t="str">
        <f t="shared" si="2"/>
        <v>N/A</v>
      </c>
      <c r="J58" s="147" t="str">
        <f t="shared" si="2"/>
        <v>N/A</v>
      </c>
      <c r="L58" s="19"/>
      <c r="N58" s="39"/>
    </row>
    <row r="59" spans="2:14" x14ac:dyDescent="0.25">
      <c r="B59" s="17"/>
      <c r="C59" s="170" t="str">
        <f>'For Reference 2026 FMR'!C7</f>
        <v>Cameron County</v>
      </c>
      <c r="D59" s="171"/>
      <c r="E59" s="147" t="str">
        <f t="shared" si="2"/>
        <v>N/A</v>
      </c>
      <c r="F59" s="147" t="str">
        <f t="shared" si="2"/>
        <v>N/A</v>
      </c>
      <c r="G59" s="147" t="str">
        <f t="shared" si="2"/>
        <v>N/A</v>
      </c>
      <c r="H59" s="147" t="str">
        <f t="shared" si="2"/>
        <v>N/A</v>
      </c>
      <c r="I59" s="147" t="str">
        <f t="shared" si="2"/>
        <v>N/A</v>
      </c>
      <c r="J59" s="147" t="str">
        <f t="shared" si="2"/>
        <v>N/A</v>
      </c>
      <c r="L59" s="19"/>
      <c r="N59" s="39"/>
    </row>
    <row r="60" spans="2:14" x14ac:dyDescent="0.25">
      <c r="B60" s="17"/>
      <c r="C60" s="170" t="str">
        <f>'For Reference 2026 FMR'!C8</f>
        <v>Clarion County</v>
      </c>
      <c r="D60" s="171"/>
      <c r="E60" s="147" t="str">
        <f t="shared" si="2"/>
        <v>N/A</v>
      </c>
      <c r="F60" s="147" t="str">
        <f t="shared" si="2"/>
        <v>N/A</v>
      </c>
      <c r="G60" s="147" t="str">
        <f t="shared" si="2"/>
        <v>N/A</v>
      </c>
      <c r="H60" s="147" t="str">
        <f t="shared" si="2"/>
        <v>N/A</v>
      </c>
      <c r="I60" s="147" t="str">
        <f t="shared" si="2"/>
        <v>N/A</v>
      </c>
      <c r="J60" s="147" t="str">
        <f t="shared" si="2"/>
        <v>N/A</v>
      </c>
      <c r="L60" s="19"/>
      <c r="N60" s="39"/>
    </row>
    <row r="61" spans="2:14" x14ac:dyDescent="0.25">
      <c r="B61" s="17"/>
      <c r="C61" s="170" t="str">
        <f>'For Reference 2026 FMR'!C9</f>
        <v>Clearfield County</v>
      </c>
      <c r="D61" s="171"/>
      <c r="E61" s="147" t="str">
        <f t="shared" si="2"/>
        <v>N/A</v>
      </c>
      <c r="F61" s="147" t="str">
        <f t="shared" si="2"/>
        <v>N/A</v>
      </c>
      <c r="G61" s="147" t="str">
        <f t="shared" si="2"/>
        <v>N/A</v>
      </c>
      <c r="H61" s="147" t="str">
        <f t="shared" si="2"/>
        <v>N/A</v>
      </c>
      <c r="I61" s="147" t="str">
        <f t="shared" si="2"/>
        <v>N/A</v>
      </c>
      <c r="J61" s="147" t="str">
        <f t="shared" si="2"/>
        <v>N/A</v>
      </c>
      <c r="L61" s="19"/>
      <c r="N61" s="39"/>
    </row>
    <row r="62" spans="2:14" x14ac:dyDescent="0.25">
      <c r="B62" s="17"/>
      <c r="C62" s="170" t="str">
        <f>'For Reference 2026 FMR'!C10</f>
        <v>Crawford County</v>
      </c>
      <c r="D62" s="171"/>
      <c r="E62" s="147" t="str">
        <f t="shared" si="2"/>
        <v>N/A</v>
      </c>
      <c r="F62" s="147" t="str">
        <f t="shared" si="2"/>
        <v>N/A</v>
      </c>
      <c r="G62" s="147" t="str">
        <f t="shared" si="2"/>
        <v>N/A</v>
      </c>
      <c r="H62" s="147" t="str">
        <f t="shared" si="2"/>
        <v>N/A</v>
      </c>
      <c r="I62" s="147" t="str">
        <f t="shared" si="2"/>
        <v>N/A</v>
      </c>
      <c r="J62" s="147" t="str">
        <f t="shared" si="2"/>
        <v>N/A</v>
      </c>
      <c r="L62" s="19"/>
      <c r="N62" s="39"/>
    </row>
    <row r="63" spans="2:14" x14ac:dyDescent="0.25">
      <c r="B63" s="17"/>
      <c r="C63" s="170" t="str">
        <f>'For Reference 2026 FMR'!C11</f>
        <v>Elk County</v>
      </c>
      <c r="D63" s="171"/>
      <c r="E63" s="147" t="str">
        <f t="shared" si="2"/>
        <v>N/A</v>
      </c>
      <c r="F63" s="147" t="str">
        <f t="shared" si="2"/>
        <v>N/A</v>
      </c>
      <c r="G63" s="147" t="str">
        <f t="shared" si="2"/>
        <v>N/A</v>
      </c>
      <c r="H63" s="147" t="str">
        <f t="shared" si="2"/>
        <v>N/A</v>
      </c>
      <c r="I63" s="147" t="str">
        <f t="shared" si="2"/>
        <v>N/A</v>
      </c>
      <c r="J63" s="147" t="str">
        <f t="shared" si="2"/>
        <v>N/A</v>
      </c>
      <c r="L63" s="19"/>
      <c r="N63" s="39"/>
    </row>
    <row r="64" spans="2:14" x14ac:dyDescent="0.25">
      <c r="B64" s="17"/>
      <c r="C64" s="170" t="str">
        <f>'For Reference 2026 FMR'!C12</f>
        <v>Fayette County</v>
      </c>
      <c r="D64" s="171"/>
      <c r="E64" s="147" t="str">
        <f t="shared" si="2"/>
        <v>N/A</v>
      </c>
      <c r="F64" s="147" t="str">
        <f t="shared" si="2"/>
        <v>N/A</v>
      </c>
      <c r="G64" s="147" t="str">
        <f t="shared" si="2"/>
        <v>N/A</v>
      </c>
      <c r="H64" s="147" t="str">
        <f t="shared" si="2"/>
        <v>N/A</v>
      </c>
      <c r="I64" s="147" t="str">
        <f t="shared" si="2"/>
        <v>N/A</v>
      </c>
      <c r="J64" s="147" t="str">
        <f t="shared" si="2"/>
        <v>N/A</v>
      </c>
      <c r="L64" s="19"/>
      <c r="N64" s="39"/>
    </row>
    <row r="65" spans="2:14" x14ac:dyDescent="0.25">
      <c r="B65" s="17"/>
      <c r="C65" s="170" t="str">
        <f>'For Reference 2026 FMR'!C13</f>
        <v>Forest County</v>
      </c>
      <c r="D65" s="171"/>
      <c r="E65" s="147" t="str">
        <f t="shared" si="2"/>
        <v>N/A</v>
      </c>
      <c r="F65" s="147" t="str">
        <f t="shared" si="2"/>
        <v>N/A</v>
      </c>
      <c r="G65" s="147" t="str">
        <f t="shared" si="2"/>
        <v>N/A</v>
      </c>
      <c r="H65" s="147" t="str">
        <f t="shared" si="2"/>
        <v>N/A</v>
      </c>
      <c r="I65" s="147" t="str">
        <f t="shared" si="2"/>
        <v>N/A</v>
      </c>
      <c r="J65" s="147" t="str">
        <f t="shared" si="2"/>
        <v>N/A</v>
      </c>
      <c r="L65" s="19"/>
      <c r="N65" s="39"/>
    </row>
    <row r="66" spans="2:14" x14ac:dyDescent="0.25">
      <c r="B66" s="17"/>
      <c r="C66" s="170" t="str">
        <f>'For Reference 2026 FMR'!C14</f>
        <v>Greene County</v>
      </c>
      <c r="D66" s="171"/>
      <c r="E66" s="147" t="str">
        <f t="shared" si="2"/>
        <v>N/A</v>
      </c>
      <c r="F66" s="147" t="str">
        <f t="shared" si="2"/>
        <v>N/A</v>
      </c>
      <c r="G66" s="147" t="str">
        <f t="shared" si="2"/>
        <v>N/A</v>
      </c>
      <c r="H66" s="147" t="str">
        <f t="shared" si="2"/>
        <v>N/A</v>
      </c>
      <c r="I66" s="147" t="str">
        <f t="shared" si="2"/>
        <v>N/A</v>
      </c>
      <c r="J66" s="147" t="str">
        <f t="shared" si="2"/>
        <v>N/A</v>
      </c>
      <c r="L66" s="19"/>
      <c r="N66" s="39"/>
    </row>
    <row r="67" spans="2:14" x14ac:dyDescent="0.25">
      <c r="B67" s="17"/>
      <c r="C67" s="170" t="str">
        <f>'For Reference 2026 FMR'!C15</f>
        <v>Indiana County</v>
      </c>
      <c r="D67" s="171"/>
      <c r="E67" s="147" t="str">
        <f t="shared" ref="E67:J76" si="3">IF($I$22="FMR","N/A",0)</f>
        <v>N/A</v>
      </c>
      <c r="F67" s="147" t="str">
        <f t="shared" si="3"/>
        <v>N/A</v>
      </c>
      <c r="G67" s="147" t="str">
        <f t="shared" si="3"/>
        <v>N/A</v>
      </c>
      <c r="H67" s="147" t="str">
        <f t="shared" si="3"/>
        <v>N/A</v>
      </c>
      <c r="I67" s="147" t="str">
        <f t="shared" si="3"/>
        <v>N/A</v>
      </c>
      <c r="J67" s="147" t="str">
        <f t="shared" si="3"/>
        <v>N/A</v>
      </c>
      <c r="L67" s="19"/>
      <c r="N67" s="39"/>
    </row>
    <row r="68" spans="2:14" x14ac:dyDescent="0.25">
      <c r="B68" s="17"/>
      <c r="C68" s="170" t="str">
        <f>'For Reference 2026 FMR'!C16</f>
        <v>Jefferson County</v>
      </c>
      <c r="D68" s="171"/>
      <c r="E68" s="147" t="str">
        <f t="shared" si="3"/>
        <v>N/A</v>
      </c>
      <c r="F68" s="147" t="str">
        <f t="shared" si="3"/>
        <v>N/A</v>
      </c>
      <c r="G68" s="147" t="str">
        <f t="shared" si="3"/>
        <v>N/A</v>
      </c>
      <c r="H68" s="147" t="str">
        <f t="shared" si="3"/>
        <v>N/A</v>
      </c>
      <c r="I68" s="147" t="str">
        <f t="shared" si="3"/>
        <v>N/A</v>
      </c>
      <c r="J68" s="147" t="str">
        <f t="shared" si="3"/>
        <v>N/A</v>
      </c>
      <c r="L68" s="19"/>
      <c r="N68" s="39"/>
    </row>
    <row r="69" spans="2:14" x14ac:dyDescent="0.25">
      <c r="B69" s="17"/>
      <c r="C69" s="170" t="str">
        <f>'For Reference 2026 FMR'!C17</f>
        <v>Lawrence County</v>
      </c>
      <c r="D69" s="171"/>
      <c r="E69" s="147" t="str">
        <f t="shared" si="3"/>
        <v>N/A</v>
      </c>
      <c r="F69" s="147" t="str">
        <f t="shared" si="3"/>
        <v>N/A</v>
      </c>
      <c r="G69" s="147" t="str">
        <f t="shared" si="3"/>
        <v>N/A</v>
      </c>
      <c r="H69" s="147" t="str">
        <f t="shared" si="3"/>
        <v>N/A</v>
      </c>
      <c r="I69" s="147" t="str">
        <f t="shared" si="3"/>
        <v>N/A</v>
      </c>
      <c r="J69" s="147" t="str">
        <f t="shared" si="3"/>
        <v>N/A</v>
      </c>
      <c r="L69" s="19"/>
      <c r="N69" s="39"/>
    </row>
    <row r="70" spans="2:14" x14ac:dyDescent="0.25">
      <c r="B70" s="17"/>
      <c r="C70" s="170" t="str">
        <f>'For Reference 2026 FMR'!C18</f>
        <v>McKean County</v>
      </c>
      <c r="D70" s="171"/>
      <c r="E70" s="147" t="str">
        <f t="shared" si="3"/>
        <v>N/A</v>
      </c>
      <c r="F70" s="147" t="str">
        <f t="shared" si="3"/>
        <v>N/A</v>
      </c>
      <c r="G70" s="147" t="str">
        <f t="shared" si="3"/>
        <v>N/A</v>
      </c>
      <c r="H70" s="147" t="str">
        <f t="shared" si="3"/>
        <v>N/A</v>
      </c>
      <c r="I70" s="147" t="str">
        <f t="shared" si="3"/>
        <v>N/A</v>
      </c>
      <c r="J70" s="147" t="str">
        <f t="shared" si="3"/>
        <v>N/A</v>
      </c>
      <c r="L70" s="19"/>
      <c r="N70" s="39"/>
    </row>
    <row r="71" spans="2:14" x14ac:dyDescent="0.25">
      <c r="B71" s="17"/>
      <c r="C71" s="170" t="str">
        <f>'For Reference 2026 FMR'!C19</f>
        <v>Mercer County</v>
      </c>
      <c r="D71" s="171"/>
      <c r="E71" s="147" t="str">
        <f t="shared" si="3"/>
        <v>N/A</v>
      </c>
      <c r="F71" s="147" t="str">
        <f t="shared" si="3"/>
        <v>N/A</v>
      </c>
      <c r="G71" s="147" t="str">
        <f t="shared" si="3"/>
        <v>N/A</v>
      </c>
      <c r="H71" s="147" t="str">
        <f t="shared" si="3"/>
        <v>N/A</v>
      </c>
      <c r="I71" s="147" t="str">
        <f t="shared" si="3"/>
        <v>N/A</v>
      </c>
      <c r="J71" s="147" t="str">
        <f t="shared" si="3"/>
        <v>N/A</v>
      </c>
      <c r="L71" s="19"/>
      <c r="N71" s="39"/>
    </row>
    <row r="72" spans="2:14" x14ac:dyDescent="0.25">
      <c r="B72" s="17"/>
      <c r="C72" s="170" t="str">
        <f>'For Reference 2026 FMR'!C20</f>
        <v>Potter County</v>
      </c>
      <c r="D72" s="171"/>
      <c r="E72" s="147" t="str">
        <f t="shared" si="3"/>
        <v>N/A</v>
      </c>
      <c r="F72" s="147" t="str">
        <f t="shared" si="3"/>
        <v>N/A</v>
      </c>
      <c r="G72" s="147" t="str">
        <f t="shared" si="3"/>
        <v>N/A</v>
      </c>
      <c r="H72" s="147" t="str">
        <f t="shared" si="3"/>
        <v>N/A</v>
      </c>
      <c r="I72" s="147" t="str">
        <f t="shared" si="3"/>
        <v>N/A</v>
      </c>
      <c r="J72" s="147" t="str">
        <f t="shared" si="3"/>
        <v>N/A</v>
      </c>
      <c r="L72" s="19"/>
      <c r="N72" s="39"/>
    </row>
    <row r="73" spans="2:14" x14ac:dyDescent="0.25">
      <c r="B73" s="17"/>
      <c r="C73" s="170" t="str">
        <f>'For Reference 2026 FMR'!C21</f>
        <v>Venango County</v>
      </c>
      <c r="D73" s="171"/>
      <c r="E73" s="147" t="str">
        <f t="shared" si="3"/>
        <v>N/A</v>
      </c>
      <c r="F73" s="147" t="str">
        <f t="shared" si="3"/>
        <v>N/A</v>
      </c>
      <c r="G73" s="147" t="str">
        <f t="shared" si="3"/>
        <v>N/A</v>
      </c>
      <c r="H73" s="147" t="str">
        <f t="shared" si="3"/>
        <v>N/A</v>
      </c>
      <c r="I73" s="147" t="str">
        <f t="shared" si="3"/>
        <v>N/A</v>
      </c>
      <c r="J73" s="147" t="str">
        <f t="shared" si="3"/>
        <v>N/A</v>
      </c>
      <c r="L73" s="19"/>
      <c r="N73" s="39"/>
    </row>
    <row r="74" spans="2:14" x14ac:dyDescent="0.25">
      <c r="B74" s="17"/>
      <c r="C74" s="170" t="str">
        <f>'For Reference 2026 FMR'!C22</f>
        <v>Warren County</v>
      </c>
      <c r="D74" s="171"/>
      <c r="E74" s="147" t="str">
        <f t="shared" si="3"/>
        <v>N/A</v>
      </c>
      <c r="F74" s="147" t="str">
        <f t="shared" si="3"/>
        <v>N/A</v>
      </c>
      <c r="G74" s="147" t="str">
        <f t="shared" si="3"/>
        <v>N/A</v>
      </c>
      <c r="H74" s="147" t="str">
        <f t="shared" si="3"/>
        <v>N/A</v>
      </c>
      <c r="I74" s="147" t="str">
        <f t="shared" si="3"/>
        <v>N/A</v>
      </c>
      <c r="J74" s="147" t="str">
        <f t="shared" si="3"/>
        <v>N/A</v>
      </c>
      <c r="L74" s="19"/>
      <c r="N74" s="39"/>
    </row>
    <row r="75" spans="2:14" x14ac:dyDescent="0.25">
      <c r="B75" s="17"/>
      <c r="C75" s="170" t="str">
        <f>'For Reference 2026 FMR'!C23</f>
        <v>Washington County</v>
      </c>
      <c r="D75" s="171"/>
      <c r="E75" s="147" t="str">
        <f t="shared" si="3"/>
        <v>N/A</v>
      </c>
      <c r="F75" s="147" t="str">
        <f t="shared" si="3"/>
        <v>N/A</v>
      </c>
      <c r="G75" s="147" t="str">
        <f t="shared" si="3"/>
        <v>N/A</v>
      </c>
      <c r="H75" s="147" t="str">
        <f t="shared" si="3"/>
        <v>N/A</v>
      </c>
      <c r="I75" s="147" t="str">
        <f t="shared" si="3"/>
        <v>N/A</v>
      </c>
      <c r="J75" s="147" t="str">
        <f t="shared" si="3"/>
        <v>N/A</v>
      </c>
      <c r="L75" s="19"/>
      <c r="N75" s="39"/>
    </row>
    <row r="76" spans="2:14" x14ac:dyDescent="0.25">
      <c r="B76" s="17"/>
      <c r="C76" s="170" t="str">
        <f>'For Reference 2026 FMR'!C24</f>
        <v>Westmoreland County</v>
      </c>
      <c r="D76" s="171"/>
      <c r="E76" s="147" t="str">
        <f t="shared" si="3"/>
        <v>N/A</v>
      </c>
      <c r="F76" s="147" t="str">
        <f t="shared" si="3"/>
        <v>N/A</v>
      </c>
      <c r="G76" s="147" t="str">
        <f t="shared" si="3"/>
        <v>N/A</v>
      </c>
      <c r="H76" s="147" t="str">
        <f t="shared" si="3"/>
        <v>N/A</v>
      </c>
      <c r="I76" s="147" t="str">
        <f t="shared" si="3"/>
        <v>N/A</v>
      </c>
      <c r="J76" s="147" t="str">
        <f t="shared" si="3"/>
        <v>N/A</v>
      </c>
      <c r="L76" s="19"/>
      <c r="N76" s="39"/>
    </row>
    <row r="77" spans="2:14" x14ac:dyDescent="0.25">
      <c r="B77" s="17"/>
      <c r="L77" s="19"/>
    </row>
    <row r="78" spans="2:14" ht="15.75" x14ac:dyDescent="0.25">
      <c r="B78" s="17"/>
      <c r="C78" s="172" t="s">
        <v>161</v>
      </c>
      <c r="D78" s="173"/>
      <c r="E78" s="173"/>
      <c r="F78" s="173"/>
      <c r="G78" s="173"/>
      <c r="H78" s="173"/>
      <c r="I78" s="173"/>
      <c r="J78" s="173"/>
      <c r="K78" s="174"/>
      <c r="L78" s="19"/>
    </row>
    <row r="79" spans="2:14" ht="15.75" x14ac:dyDescent="0.25">
      <c r="B79" s="17"/>
      <c r="C79" s="175" t="s">
        <v>59</v>
      </c>
      <c r="D79" s="176"/>
      <c r="E79" s="176"/>
      <c r="F79" s="176"/>
      <c r="G79" s="176"/>
      <c r="H79" s="176"/>
      <c r="I79" s="176"/>
      <c r="J79" s="176"/>
      <c r="K79" s="177"/>
      <c r="L79" s="19"/>
    </row>
    <row r="80" spans="2:14" ht="32.25" customHeight="1" x14ac:dyDescent="0.25">
      <c r="B80" s="17"/>
      <c r="C80" s="178"/>
      <c r="D80" s="179"/>
      <c r="E80" s="8" t="s">
        <v>52</v>
      </c>
      <c r="F80" s="8" t="s">
        <v>52</v>
      </c>
      <c r="G80" s="8" t="s">
        <v>52</v>
      </c>
      <c r="H80" s="8" t="s">
        <v>52</v>
      </c>
      <c r="I80" s="8" t="s">
        <v>52</v>
      </c>
      <c r="J80" s="8" t="s">
        <v>52</v>
      </c>
      <c r="K80" s="8" t="s">
        <v>52</v>
      </c>
      <c r="L80" s="19"/>
    </row>
    <row r="81" spans="2:16" ht="30" x14ac:dyDescent="0.25">
      <c r="B81" s="17"/>
      <c r="C81" s="180"/>
      <c r="D81" s="181"/>
      <c r="E81" s="42" t="s">
        <v>55</v>
      </c>
      <c r="F81" s="42" t="s">
        <v>57</v>
      </c>
      <c r="G81" s="42" t="s">
        <v>12</v>
      </c>
      <c r="H81" s="42" t="s">
        <v>13</v>
      </c>
      <c r="I81" s="42" t="s">
        <v>14</v>
      </c>
      <c r="J81" s="42" t="s">
        <v>15</v>
      </c>
      <c r="K81" s="41" t="s">
        <v>11</v>
      </c>
      <c r="L81" s="19"/>
    </row>
    <row r="82" spans="2:16" ht="15" customHeight="1" x14ac:dyDescent="0.25">
      <c r="B82" s="17"/>
      <c r="C82" s="182" t="s">
        <v>11</v>
      </c>
      <c r="D82" s="183"/>
      <c r="E82" s="133">
        <f t="shared" ref="E82:J82" si="4">SUM(E83:E102)</f>
        <v>0</v>
      </c>
      <c r="F82" s="133">
        <f t="shared" si="4"/>
        <v>0</v>
      </c>
      <c r="G82" s="133">
        <f t="shared" si="4"/>
        <v>0</v>
      </c>
      <c r="H82" s="133">
        <f t="shared" si="4"/>
        <v>0</v>
      </c>
      <c r="I82" s="133">
        <f t="shared" si="4"/>
        <v>0</v>
      </c>
      <c r="J82" s="133">
        <f t="shared" si="4"/>
        <v>0</v>
      </c>
      <c r="K82" s="46">
        <f>SUM(E82:J82)</f>
        <v>0</v>
      </c>
      <c r="L82" s="19"/>
      <c r="O82" s="47"/>
      <c r="P82" s="47"/>
    </row>
    <row r="83" spans="2:16" ht="15" customHeight="1" x14ac:dyDescent="0.25">
      <c r="B83" s="17"/>
      <c r="C83" s="170" t="str">
        <f>"Auto-calculated with "&amp;'For Reference 2026 FMR'!C5&amp;" FMRs or Actual Rents"</f>
        <v>Auto-calculated with Armstrong County FMRs or Actual Rents</v>
      </c>
      <c r="D83" s="171"/>
      <c r="E83" s="48">
        <f>IF($I$22="Actual/HUD Paid Rent",(E30*E57*12),(E30*'For Reference 2026 FMR'!D5*12))</f>
        <v>0</v>
      </c>
      <c r="F83" s="48">
        <f>IF($I$22="Actual/HUD Paid Rent",(F30*F57*12),(F30*'For Reference 2026 FMR'!E5*12))</f>
        <v>0</v>
      </c>
      <c r="G83" s="48">
        <f>IF($I$22="Actual/HUD Paid Rent",(G30*G57*12),(G30*'For Reference 2026 FMR'!F5*12))</f>
        <v>0</v>
      </c>
      <c r="H83" s="48">
        <f>IF($I$22="Actual/HUD Paid Rent",(H30*H57*12),(H30*'For Reference 2026 FMR'!G5*12))</f>
        <v>0</v>
      </c>
      <c r="I83" s="48">
        <f>IF($I$22="Actual/HUD Paid Rent",(I30*I57*12),(I30*'For Reference 2026 FMR'!H5*12))</f>
        <v>0</v>
      </c>
      <c r="J83" s="48">
        <f>IF($I$22="Actual/HUD Paid Rent",(J30*J57*12),(J30*'For Reference 2026 FMR'!I5*12))</f>
        <v>0</v>
      </c>
      <c r="K83" s="49">
        <f>SUM(E83:J83)</f>
        <v>0</v>
      </c>
      <c r="L83" s="19"/>
      <c r="O83" s="47"/>
      <c r="P83" s="47"/>
    </row>
    <row r="84" spans="2:16" ht="15" customHeight="1" x14ac:dyDescent="0.25">
      <c r="B84" s="17"/>
      <c r="C84" s="170" t="str">
        <f>"Auto-calculated using "&amp;'For Reference 2026 FMR'!C6&amp;" FMRs or Actual Rents"</f>
        <v>Auto-calculated using Butler County FMRs or Actual Rents</v>
      </c>
      <c r="D84" s="171"/>
      <c r="E84" s="48">
        <f>IF($I$22="Actual/HUD Paid Rent",(E31*E58*12),(E31*'For Reference 2026 FMR'!D6*12))</f>
        <v>0</v>
      </c>
      <c r="F84" s="48">
        <f>IF($I$22="Actual/HUD Paid Rent",(F31*F58*12),(F31*'For Reference 2026 FMR'!E6*12))</f>
        <v>0</v>
      </c>
      <c r="G84" s="48">
        <f>IF($I$22="Actual/HUD Paid Rent",(G31*G58*12),(G31*'For Reference 2026 FMR'!F6*12))</f>
        <v>0</v>
      </c>
      <c r="H84" s="48">
        <f>IF($I$22="Actual/HUD Paid Rent",(H31*H58*12),(H31*'For Reference 2026 FMR'!G6*12))</f>
        <v>0</v>
      </c>
      <c r="I84" s="48">
        <f>IF($I$22="Actual/HUD Paid Rent",(I31*I58*12),(I31*'For Reference 2026 FMR'!H6*12))</f>
        <v>0</v>
      </c>
      <c r="J84" s="48">
        <f>IF($I$22="Actual/HUD Paid Rent",(J31*J58*12),(J31*'For Reference 2026 FMR'!I6*12))</f>
        <v>0</v>
      </c>
      <c r="K84" s="49">
        <f t="shared" ref="K84:K102" si="5">SUM(E84:J84)</f>
        <v>0</v>
      </c>
      <c r="L84" s="19"/>
      <c r="O84" s="47"/>
      <c r="P84" s="47"/>
    </row>
    <row r="85" spans="2:16" ht="15" customHeight="1" x14ac:dyDescent="0.25">
      <c r="B85" s="17"/>
      <c r="C85" s="170" t="str">
        <f>"Auto-calculated using "&amp;'For Reference 2026 FMR'!C7&amp;" FMRs or Actual Rents"</f>
        <v>Auto-calculated using Cameron County FMRs or Actual Rents</v>
      </c>
      <c r="D85" s="171"/>
      <c r="E85" s="48">
        <f>IF($I$22="Actual/HUD Paid Rent",(E32*E59*12),(E32*'For Reference 2026 FMR'!D7*12))</f>
        <v>0</v>
      </c>
      <c r="F85" s="48">
        <f>IF($I$22="Actual/HUD Paid Rent",(F32*F59*12),(F32*'For Reference 2026 FMR'!E7*12))</f>
        <v>0</v>
      </c>
      <c r="G85" s="48">
        <f>IF($I$22="Actual/HUD Paid Rent",(G32*G59*12),(G32*'For Reference 2026 FMR'!F7*12))</f>
        <v>0</v>
      </c>
      <c r="H85" s="48">
        <f>IF($I$22="Actual/HUD Paid Rent",(H32*H59*12),(H32*'For Reference 2026 FMR'!G7*12))</f>
        <v>0</v>
      </c>
      <c r="I85" s="48">
        <f>IF($I$22="Actual/HUD Paid Rent",(I32*I59*12),(I32*'For Reference 2026 FMR'!H7*12))</f>
        <v>0</v>
      </c>
      <c r="J85" s="48">
        <f>IF($I$22="Actual/HUD Paid Rent",(J32*J59*12),(J32*'For Reference 2026 FMR'!I7*12))</f>
        <v>0</v>
      </c>
      <c r="K85" s="49">
        <f t="shared" si="5"/>
        <v>0</v>
      </c>
      <c r="L85" s="19"/>
      <c r="O85" s="47"/>
      <c r="P85" s="47"/>
    </row>
    <row r="86" spans="2:16" ht="15" customHeight="1" x14ac:dyDescent="0.25">
      <c r="B86" s="17"/>
      <c r="C86" s="170" t="str">
        <f>"Auto-calculated using "&amp;'For Reference 2026 FMR'!C8&amp;" FMRs or Actual Rents"</f>
        <v>Auto-calculated using Clarion County FMRs or Actual Rents</v>
      </c>
      <c r="D86" s="171"/>
      <c r="E86" s="48">
        <f>IF($I$22="Actual/HUD Paid Rent",(E33*E60*12),(E33*'For Reference 2026 FMR'!D8*12))</f>
        <v>0</v>
      </c>
      <c r="F86" s="48">
        <f>IF($I$22="Actual/HUD Paid Rent",(F33*F60*12),(F33*'For Reference 2026 FMR'!E8*12))</f>
        <v>0</v>
      </c>
      <c r="G86" s="48">
        <f>IF($I$22="Actual/HUD Paid Rent",(G33*G60*12),(G33*'For Reference 2026 FMR'!F8*12))</f>
        <v>0</v>
      </c>
      <c r="H86" s="48">
        <f>IF($I$22="Actual/HUD Paid Rent",(H33*H60*12),(H33*'For Reference 2026 FMR'!G8*12))</f>
        <v>0</v>
      </c>
      <c r="I86" s="48">
        <f>IF($I$22="Actual/HUD Paid Rent",(I33*I60*12),(I33*'For Reference 2026 FMR'!H8*12))</f>
        <v>0</v>
      </c>
      <c r="J86" s="48">
        <f>IF($I$22="Actual/HUD Paid Rent",(J33*J60*12),(J33*'For Reference 2026 FMR'!I8*12))</f>
        <v>0</v>
      </c>
      <c r="K86" s="49">
        <f t="shared" si="5"/>
        <v>0</v>
      </c>
      <c r="L86" s="19"/>
      <c r="O86" s="47"/>
      <c r="P86" s="47"/>
    </row>
    <row r="87" spans="2:16" ht="15" customHeight="1" x14ac:dyDescent="0.25">
      <c r="B87" s="17"/>
      <c r="C87" s="170" t="str">
        <f>"Auto-calculated using "&amp;'For Reference 2026 FMR'!C9&amp;" FMRs or Actual Rents"</f>
        <v>Auto-calculated using Clearfield County FMRs or Actual Rents</v>
      </c>
      <c r="D87" s="171"/>
      <c r="E87" s="48">
        <f>IF($I$22="Actual/HUD Paid Rent",(E34*E61*12),(E34*'For Reference 2026 FMR'!D9*12))</f>
        <v>0</v>
      </c>
      <c r="F87" s="48">
        <f>IF($I$22="Actual/HUD Paid Rent",(F34*F61*12),(F34*'For Reference 2026 FMR'!E9*12))</f>
        <v>0</v>
      </c>
      <c r="G87" s="48">
        <f>IF($I$22="Actual/HUD Paid Rent",(G34*G61*12),(G34*'For Reference 2026 FMR'!F9*12))</f>
        <v>0</v>
      </c>
      <c r="H87" s="48">
        <f>IF($I$22="Actual/HUD Paid Rent",(H34*H61*12),(H34*'For Reference 2026 FMR'!G9*12))</f>
        <v>0</v>
      </c>
      <c r="I87" s="48">
        <f>IF($I$22="Actual/HUD Paid Rent",(I34*I61*12),(I34*'For Reference 2026 FMR'!H9*12))</f>
        <v>0</v>
      </c>
      <c r="J87" s="48">
        <f>IF($I$22="Actual/HUD Paid Rent",(J34*J61*12),(J34*'For Reference 2026 FMR'!I9*12))</f>
        <v>0</v>
      </c>
      <c r="K87" s="49">
        <f t="shared" si="5"/>
        <v>0</v>
      </c>
      <c r="L87" s="19"/>
      <c r="O87" s="47"/>
      <c r="P87" s="47"/>
    </row>
    <row r="88" spans="2:16" ht="15" customHeight="1" x14ac:dyDescent="0.25">
      <c r="B88" s="17"/>
      <c r="C88" s="170" t="str">
        <f>"Auto-calculated using "&amp;'For Reference 2026 FMR'!C10&amp;" FMRs or Actual Rents"</f>
        <v>Auto-calculated using Crawford County FMRs or Actual Rents</v>
      </c>
      <c r="D88" s="171"/>
      <c r="E88" s="48">
        <f>IF($I$22="Actual/HUD Paid Rent",(E35*E62*12),(E35*'For Reference 2026 FMR'!D10*12))</f>
        <v>0</v>
      </c>
      <c r="F88" s="48">
        <f>IF($I$22="Actual/HUD Paid Rent",(F35*F62*12),(F35*'For Reference 2026 FMR'!E10*12))</f>
        <v>0</v>
      </c>
      <c r="G88" s="48">
        <f>IF($I$22="Actual/HUD Paid Rent",(G35*G62*12),(G35*'For Reference 2026 FMR'!F10*12))</f>
        <v>0</v>
      </c>
      <c r="H88" s="48">
        <f>IF($I$22="Actual/HUD Paid Rent",(H35*H62*12),(H35*'For Reference 2026 FMR'!G10*12))</f>
        <v>0</v>
      </c>
      <c r="I88" s="48">
        <f>IF($I$22="Actual/HUD Paid Rent",(I35*I62*12),(I35*'For Reference 2026 FMR'!H10*12))</f>
        <v>0</v>
      </c>
      <c r="J88" s="48">
        <f>IF($I$22="Actual/HUD Paid Rent",(J35*J62*12),(J35*'For Reference 2026 FMR'!I10*12))</f>
        <v>0</v>
      </c>
      <c r="K88" s="49">
        <f t="shared" si="5"/>
        <v>0</v>
      </c>
      <c r="L88" s="19"/>
      <c r="O88" s="47"/>
      <c r="P88" s="47"/>
    </row>
    <row r="89" spans="2:16" ht="15" customHeight="1" x14ac:dyDescent="0.25">
      <c r="B89" s="17"/>
      <c r="C89" s="170" t="str">
        <f>"Auto-calculated using "&amp;'For Reference 2026 FMR'!C11&amp;" FMRs or Actual Rents"</f>
        <v>Auto-calculated using Elk County FMRs or Actual Rents</v>
      </c>
      <c r="D89" s="171"/>
      <c r="E89" s="48">
        <f>IF($I$22="Actual/HUD Paid Rent",(E36*E63*12),(E36*'For Reference 2026 FMR'!D11*12))</f>
        <v>0</v>
      </c>
      <c r="F89" s="48">
        <f>IF($I$22="Actual/HUD Paid Rent",(F36*F63*12),(F36*'For Reference 2026 FMR'!E11*12))</f>
        <v>0</v>
      </c>
      <c r="G89" s="48">
        <f>IF($I$22="Actual/HUD Paid Rent",(G36*G63*12),(G36*'For Reference 2026 FMR'!F11*12))</f>
        <v>0</v>
      </c>
      <c r="H89" s="48">
        <f>IF($I$22="Actual/HUD Paid Rent",(H36*H63*12),(H36*'For Reference 2026 FMR'!G11*12))</f>
        <v>0</v>
      </c>
      <c r="I89" s="48">
        <f>IF($I$22="Actual/HUD Paid Rent",(I36*I63*12),(I36*'For Reference 2026 FMR'!H11*12))</f>
        <v>0</v>
      </c>
      <c r="J89" s="48">
        <f>IF($I$22="Actual/HUD Paid Rent",(J36*J63*12),(J36*'For Reference 2026 FMR'!I11*12))</f>
        <v>0</v>
      </c>
      <c r="K89" s="49">
        <f t="shared" si="5"/>
        <v>0</v>
      </c>
      <c r="L89" s="19"/>
      <c r="O89" s="47"/>
      <c r="P89" s="47"/>
    </row>
    <row r="90" spans="2:16" ht="15" customHeight="1" x14ac:dyDescent="0.25">
      <c r="B90" s="17"/>
      <c r="C90" s="170" t="str">
        <f>"Auto-calculated using "&amp;'For Reference 2026 FMR'!C12&amp;" FMRs or Actual Rents"</f>
        <v>Auto-calculated using Fayette County FMRs or Actual Rents</v>
      </c>
      <c r="D90" s="171"/>
      <c r="E90" s="48">
        <f>IF($I$22="Actual/HUD Paid Rent",(E37*E64*12),(E37*'For Reference 2026 FMR'!D12*12))</f>
        <v>0</v>
      </c>
      <c r="F90" s="48">
        <f>IF($I$22="Actual/HUD Paid Rent",(F37*F64*12),(F37*'For Reference 2026 FMR'!E12*12))</f>
        <v>0</v>
      </c>
      <c r="G90" s="48">
        <f>IF($I$22="Actual/HUD Paid Rent",(G37*G64*12),(G37*'For Reference 2026 FMR'!F12*12))</f>
        <v>0</v>
      </c>
      <c r="H90" s="48">
        <f>IF($I$22="Actual/HUD Paid Rent",(H37*H64*12),(H37*'For Reference 2026 FMR'!G12*12))</f>
        <v>0</v>
      </c>
      <c r="I90" s="48">
        <f>IF($I$22="Actual/HUD Paid Rent",(I37*I64*12),(I37*'For Reference 2026 FMR'!H12*12))</f>
        <v>0</v>
      </c>
      <c r="J90" s="48">
        <f>IF($I$22="Actual/HUD Paid Rent",(J37*J64*12),(J37*'For Reference 2026 FMR'!I12*12))</f>
        <v>0</v>
      </c>
      <c r="K90" s="49">
        <f t="shared" si="5"/>
        <v>0</v>
      </c>
      <c r="L90" s="19"/>
      <c r="O90" s="47"/>
      <c r="P90" s="47"/>
    </row>
    <row r="91" spans="2:16" ht="15" customHeight="1" x14ac:dyDescent="0.25">
      <c r="B91" s="17"/>
      <c r="C91" s="170" t="str">
        <f>"Auto-calculated using "&amp;'For Reference 2026 FMR'!C13&amp;" FMRs or Actual Rents"</f>
        <v>Auto-calculated using Forest County FMRs or Actual Rents</v>
      </c>
      <c r="D91" s="171"/>
      <c r="E91" s="48">
        <f>IF($I$22="Actual/HUD Paid Rent",(E38*E65*12),(E38*'For Reference 2026 FMR'!D13*12))</f>
        <v>0</v>
      </c>
      <c r="F91" s="48">
        <f>IF($I$22="Actual/HUD Paid Rent",(F38*F65*12),(F38*'For Reference 2026 FMR'!E13*12))</f>
        <v>0</v>
      </c>
      <c r="G91" s="48">
        <f>IF($I$22="Actual/HUD Paid Rent",(G38*G65*12),(G38*'For Reference 2026 FMR'!F13*12))</f>
        <v>0</v>
      </c>
      <c r="H91" s="48">
        <f>IF($I$22="Actual/HUD Paid Rent",(H38*H65*12),(H38*'For Reference 2026 FMR'!G13*12))</f>
        <v>0</v>
      </c>
      <c r="I91" s="48">
        <f>IF($I$22="Actual/HUD Paid Rent",(I38*I65*12),(I38*'For Reference 2026 FMR'!H13*12))</f>
        <v>0</v>
      </c>
      <c r="J91" s="48">
        <f>IF($I$22="Actual/HUD Paid Rent",(J38*J65*12),(J38*'For Reference 2026 FMR'!I13*12))</f>
        <v>0</v>
      </c>
      <c r="K91" s="49">
        <f t="shared" si="5"/>
        <v>0</v>
      </c>
      <c r="L91" s="19"/>
      <c r="O91" s="47"/>
      <c r="P91" s="47"/>
    </row>
    <row r="92" spans="2:16" ht="15" customHeight="1" x14ac:dyDescent="0.25">
      <c r="B92" s="17"/>
      <c r="C92" s="170" t="str">
        <f>"Auto-calculated using "&amp;'For Reference 2026 FMR'!C14&amp;" FMRs or Actual Rents"</f>
        <v>Auto-calculated using Greene County FMRs or Actual Rents</v>
      </c>
      <c r="D92" s="171"/>
      <c r="E92" s="48">
        <f>IF($I$22="Actual/HUD Paid Rent",(E39*E66*12),(E39*'For Reference 2026 FMR'!D14*12))</f>
        <v>0</v>
      </c>
      <c r="F92" s="48">
        <f>IF($I$22="Actual/HUD Paid Rent",(F39*F66*12),(F39*'For Reference 2026 FMR'!E14*12))</f>
        <v>0</v>
      </c>
      <c r="G92" s="48">
        <f>IF($I$22="Actual/HUD Paid Rent",(G39*G66*12),(G39*'For Reference 2026 FMR'!F14*12))</f>
        <v>0</v>
      </c>
      <c r="H92" s="48">
        <f>IF($I$22="Actual/HUD Paid Rent",(H39*H66*12),(H39*'For Reference 2026 FMR'!G14*12))</f>
        <v>0</v>
      </c>
      <c r="I92" s="48">
        <f>IF($I$22="Actual/HUD Paid Rent",(I39*I66*12),(I39*'For Reference 2026 FMR'!H14*12))</f>
        <v>0</v>
      </c>
      <c r="J92" s="48">
        <f>IF($I$22="Actual/HUD Paid Rent",(J39*J66*12),(J39*'For Reference 2026 FMR'!I14*12))</f>
        <v>0</v>
      </c>
      <c r="K92" s="49">
        <f t="shared" si="5"/>
        <v>0</v>
      </c>
      <c r="L92" s="19"/>
      <c r="O92" s="47"/>
      <c r="P92" s="47"/>
    </row>
    <row r="93" spans="2:16" ht="15" customHeight="1" x14ac:dyDescent="0.25">
      <c r="B93" s="17"/>
      <c r="C93" s="170" t="str">
        <f>"Auto-calculated using "&amp;'For Reference 2026 FMR'!C15&amp;" FMRs or Actual Rents"</f>
        <v>Auto-calculated using Indiana County FMRs or Actual Rents</v>
      </c>
      <c r="D93" s="171"/>
      <c r="E93" s="48">
        <f>IF($I$22="Actual/HUD Paid Rent",(E40*E67*12),(E40*'For Reference 2026 FMR'!D15*12))</f>
        <v>0</v>
      </c>
      <c r="F93" s="48">
        <f>IF($I$22="Actual/HUD Paid Rent",(F40*F67*12),(F40*'For Reference 2026 FMR'!E15*12))</f>
        <v>0</v>
      </c>
      <c r="G93" s="48">
        <f>IF($I$22="Actual/HUD Paid Rent",(G40*G67*12),(G40*'For Reference 2026 FMR'!F15*12))</f>
        <v>0</v>
      </c>
      <c r="H93" s="48">
        <f>IF($I$22="Actual/HUD Paid Rent",(H40*H67*12),(H40*'For Reference 2026 FMR'!G15*12))</f>
        <v>0</v>
      </c>
      <c r="I93" s="48">
        <f>IF($I$22="Actual/HUD Paid Rent",(I40*I67*12),(I40*'For Reference 2026 FMR'!H15*12))</f>
        <v>0</v>
      </c>
      <c r="J93" s="48">
        <f>IF($I$22="Actual/HUD Paid Rent",(J40*J67*12),(J40*'For Reference 2026 FMR'!I15*12))</f>
        <v>0</v>
      </c>
      <c r="K93" s="49">
        <f t="shared" si="5"/>
        <v>0</v>
      </c>
      <c r="L93" s="19"/>
      <c r="O93" s="47"/>
      <c r="P93" s="47"/>
    </row>
    <row r="94" spans="2:16" ht="15" customHeight="1" x14ac:dyDescent="0.25">
      <c r="B94" s="17"/>
      <c r="C94" s="170" t="str">
        <f>"Auto-calculated using "&amp;'For Reference 2026 FMR'!C16&amp;" FMRs or Actual Rents"</f>
        <v>Auto-calculated using Jefferson County FMRs or Actual Rents</v>
      </c>
      <c r="D94" s="171"/>
      <c r="E94" s="48">
        <f>IF($I$22="Actual/HUD Paid Rent",(E41*E68*12),(E41*'For Reference 2026 FMR'!D16*12))</f>
        <v>0</v>
      </c>
      <c r="F94" s="48">
        <f>IF($I$22="Actual/HUD Paid Rent",(F41*F68*12),(F41*'For Reference 2026 FMR'!E16*12))</f>
        <v>0</v>
      </c>
      <c r="G94" s="48">
        <f>IF($I$22="Actual/HUD Paid Rent",(G41*G68*12),(G41*'For Reference 2026 FMR'!F16*12))</f>
        <v>0</v>
      </c>
      <c r="H94" s="48">
        <f>IF($I$22="Actual/HUD Paid Rent",(H41*H68*12),(H41*'For Reference 2026 FMR'!G16*12))</f>
        <v>0</v>
      </c>
      <c r="I94" s="48">
        <f>IF($I$22="Actual/HUD Paid Rent",(I41*I68*12),(I41*'For Reference 2026 FMR'!H16*12))</f>
        <v>0</v>
      </c>
      <c r="J94" s="48">
        <f>IF($I$22="Actual/HUD Paid Rent",(J41*J68*12),(J41*'For Reference 2026 FMR'!I16*12))</f>
        <v>0</v>
      </c>
      <c r="K94" s="49">
        <f t="shared" si="5"/>
        <v>0</v>
      </c>
      <c r="L94" s="19"/>
      <c r="O94" s="47"/>
      <c r="P94" s="47"/>
    </row>
    <row r="95" spans="2:16" ht="15" customHeight="1" x14ac:dyDescent="0.25">
      <c r="B95" s="17"/>
      <c r="C95" s="170" t="str">
        <f>"Auto-calculated using "&amp;'For Reference 2026 FMR'!C17&amp;" FMRs or Actual Rents"</f>
        <v>Auto-calculated using Lawrence County FMRs or Actual Rents</v>
      </c>
      <c r="D95" s="171"/>
      <c r="E95" s="48">
        <f>IF($I$22="Actual/HUD Paid Rent",(E42*E69*12),(E42*'For Reference 2026 FMR'!D17*12))</f>
        <v>0</v>
      </c>
      <c r="F95" s="48">
        <f>IF($I$22="Actual/HUD Paid Rent",(F42*F69*12),(F42*'For Reference 2026 FMR'!E17*12))</f>
        <v>0</v>
      </c>
      <c r="G95" s="48">
        <f>IF($I$22="Actual/HUD Paid Rent",(G42*G69*12),(G42*'For Reference 2026 FMR'!F17*12))</f>
        <v>0</v>
      </c>
      <c r="H95" s="48">
        <f>IF($I$22="Actual/HUD Paid Rent",(H42*H69*12),(H42*'For Reference 2026 FMR'!G17*12))</f>
        <v>0</v>
      </c>
      <c r="I95" s="48">
        <f>IF($I$22="Actual/HUD Paid Rent",(I42*I69*12),(I42*'For Reference 2026 FMR'!H17*12))</f>
        <v>0</v>
      </c>
      <c r="J95" s="48">
        <f>IF($I$22="Actual/HUD Paid Rent",(J42*J69*12),(J42*'For Reference 2026 FMR'!I17*12))</f>
        <v>0</v>
      </c>
      <c r="K95" s="49">
        <f t="shared" si="5"/>
        <v>0</v>
      </c>
      <c r="L95" s="19"/>
      <c r="O95" s="47"/>
      <c r="P95" s="47"/>
    </row>
    <row r="96" spans="2:16" ht="15" customHeight="1" x14ac:dyDescent="0.25">
      <c r="B96" s="17"/>
      <c r="C96" s="170" t="str">
        <f>"Auto-calculated using "&amp;'For Reference 2026 FMR'!C18&amp;" FMRs or Actual Rents"</f>
        <v>Auto-calculated using McKean County FMRs or Actual Rents</v>
      </c>
      <c r="D96" s="171"/>
      <c r="E96" s="48">
        <f>IF($I$22="Actual/HUD Paid Rent",(E43*E70*12),(E43*'For Reference 2026 FMR'!D18*12))</f>
        <v>0</v>
      </c>
      <c r="F96" s="48">
        <f>IF($I$22="Actual/HUD Paid Rent",(F43*F70*12),(F43*'For Reference 2026 FMR'!E18*12))</f>
        <v>0</v>
      </c>
      <c r="G96" s="48">
        <f>IF($I$22="Actual/HUD Paid Rent",(G43*G70*12),(G43*'For Reference 2026 FMR'!F18*12))</f>
        <v>0</v>
      </c>
      <c r="H96" s="48">
        <f>IF($I$22="Actual/HUD Paid Rent",(H43*H70*12),(H43*'For Reference 2026 FMR'!G18*12))</f>
        <v>0</v>
      </c>
      <c r="I96" s="48">
        <f>IF($I$22="Actual/HUD Paid Rent",(I43*I70*12),(I43*'For Reference 2026 FMR'!H18*12))</f>
        <v>0</v>
      </c>
      <c r="J96" s="48">
        <f>IF($I$22="Actual/HUD Paid Rent",(J43*J70*12),(J43*'For Reference 2026 FMR'!I18*12))</f>
        <v>0</v>
      </c>
      <c r="K96" s="49">
        <f t="shared" si="5"/>
        <v>0</v>
      </c>
      <c r="L96" s="19"/>
      <c r="O96" s="47"/>
      <c r="P96" s="47"/>
    </row>
    <row r="97" spans="2:16" ht="15" customHeight="1" x14ac:dyDescent="0.25">
      <c r="B97" s="17"/>
      <c r="C97" s="170" t="str">
        <f>"Auto-calculated using "&amp;'For Reference 2026 FMR'!C19&amp;" FMRs or Actual Rents"</f>
        <v>Auto-calculated using Mercer County FMRs or Actual Rents</v>
      </c>
      <c r="D97" s="171"/>
      <c r="E97" s="48">
        <f>IF($I$22="Actual/HUD Paid Rent",(E44*E71*12),(E44*'For Reference 2026 FMR'!D19*12))</f>
        <v>0</v>
      </c>
      <c r="F97" s="48">
        <f>IF($I$22="Actual/HUD Paid Rent",(F44*F71*12),(F44*'For Reference 2026 FMR'!E19*12))</f>
        <v>0</v>
      </c>
      <c r="G97" s="48">
        <f>IF($I$22="Actual/HUD Paid Rent",(G44*G71*12),(G44*'For Reference 2026 FMR'!F19*12))</f>
        <v>0</v>
      </c>
      <c r="H97" s="48">
        <f>IF($I$22="Actual/HUD Paid Rent",(H44*H71*12),(H44*'For Reference 2026 FMR'!G19*12))</f>
        <v>0</v>
      </c>
      <c r="I97" s="48">
        <f>IF($I$22="Actual/HUD Paid Rent",(I44*I71*12),(I44*'For Reference 2026 FMR'!H19*12))</f>
        <v>0</v>
      </c>
      <c r="J97" s="48">
        <f>IF($I$22="Actual/HUD Paid Rent",(J44*J71*12),(J44*'For Reference 2026 FMR'!I19*12))</f>
        <v>0</v>
      </c>
      <c r="K97" s="49">
        <f t="shared" si="5"/>
        <v>0</v>
      </c>
      <c r="L97" s="19"/>
      <c r="O97" s="47"/>
      <c r="P97" s="47"/>
    </row>
    <row r="98" spans="2:16" ht="15" customHeight="1" x14ac:dyDescent="0.25">
      <c r="B98" s="17"/>
      <c r="C98" s="170" t="str">
        <f>"Auto-calculated using "&amp;'For Reference 2026 FMR'!C20&amp;" FMRs or Actual Rents"</f>
        <v>Auto-calculated using Potter County FMRs or Actual Rents</v>
      </c>
      <c r="D98" s="171"/>
      <c r="E98" s="48">
        <f>IF($I$22="Actual/HUD Paid Rent",(E45*E72*12),(E45*'For Reference 2026 FMR'!D20*12))</f>
        <v>0</v>
      </c>
      <c r="F98" s="48">
        <f>IF($I$22="Actual/HUD Paid Rent",(F45*F72*12),(F45*'For Reference 2026 FMR'!E20*12))</f>
        <v>0</v>
      </c>
      <c r="G98" s="48">
        <f>IF($I$22="Actual/HUD Paid Rent",(G45*G72*12),(G45*'For Reference 2026 FMR'!F20*12))</f>
        <v>0</v>
      </c>
      <c r="H98" s="48">
        <f>IF($I$22="Actual/HUD Paid Rent",(H45*H72*12),(H45*'For Reference 2026 FMR'!G20*12))</f>
        <v>0</v>
      </c>
      <c r="I98" s="48">
        <f>IF($I$22="Actual/HUD Paid Rent",(I45*I72*12),(I45*'For Reference 2026 FMR'!H20*12))</f>
        <v>0</v>
      </c>
      <c r="J98" s="48">
        <f>IF($I$22="Actual/HUD Paid Rent",(J45*J72*12),(J45*'For Reference 2026 FMR'!I20*12))</f>
        <v>0</v>
      </c>
      <c r="K98" s="49">
        <f t="shared" si="5"/>
        <v>0</v>
      </c>
      <c r="L98" s="19"/>
      <c r="O98" s="47"/>
      <c r="P98" s="47"/>
    </row>
    <row r="99" spans="2:16" ht="15" customHeight="1" x14ac:dyDescent="0.25">
      <c r="B99" s="17"/>
      <c r="C99" s="170" t="str">
        <f>"Auto-calculated using "&amp;'For Reference 2026 FMR'!C21&amp;" FMRs or Actual Rents"</f>
        <v>Auto-calculated using Venango County FMRs or Actual Rents</v>
      </c>
      <c r="D99" s="171"/>
      <c r="E99" s="48">
        <f>IF($I$22="Actual/HUD Paid Rent",(E46*E73*12),(E46*'For Reference 2026 FMR'!D21*12))</f>
        <v>0</v>
      </c>
      <c r="F99" s="48">
        <f>IF($I$22="Actual/HUD Paid Rent",(F46*F73*12),(F46*'For Reference 2026 FMR'!E21*12))</f>
        <v>0</v>
      </c>
      <c r="G99" s="48">
        <f>IF($I$22="Actual/HUD Paid Rent",(G46*G73*12),(G46*'For Reference 2026 FMR'!F21*12))</f>
        <v>0</v>
      </c>
      <c r="H99" s="48">
        <f>IF($I$22="Actual/HUD Paid Rent",(H46*H73*12),(H46*'For Reference 2026 FMR'!G21*12))</f>
        <v>0</v>
      </c>
      <c r="I99" s="48">
        <f>IF($I$22="Actual/HUD Paid Rent",(I46*I73*12),(I46*'For Reference 2026 FMR'!H21*12))</f>
        <v>0</v>
      </c>
      <c r="J99" s="48">
        <f>IF($I$22="Actual/HUD Paid Rent",(J46*J73*12),(J46*'For Reference 2026 FMR'!I21*12))</f>
        <v>0</v>
      </c>
      <c r="K99" s="49">
        <f t="shared" si="5"/>
        <v>0</v>
      </c>
      <c r="L99" s="19"/>
      <c r="O99" s="47"/>
      <c r="P99" s="47"/>
    </row>
    <row r="100" spans="2:16" ht="15" customHeight="1" x14ac:dyDescent="0.25">
      <c r="B100" s="17"/>
      <c r="C100" s="170" t="str">
        <f>"Auto-calculated using "&amp;'For Reference 2026 FMR'!C22&amp;" FMRs or Actual Rents"</f>
        <v>Auto-calculated using Warren County FMRs or Actual Rents</v>
      </c>
      <c r="D100" s="171"/>
      <c r="E100" s="48">
        <f>IF($I$22="Actual/HUD Paid Rent",(E47*E74*12),(E47*'For Reference 2026 FMR'!D22*12))</f>
        <v>0</v>
      </c>
      <c r="F100" s="48">
        <f>IF($I$22="Actual/HUD Paid Rent",(F47*F74*12),(F47*'For Reference 2026 FMR'!E22*12))</f>
        <v>0</v>
      </c>
      <c r="G100" s="48">
        <f>IF($I$22="Actual/HUD Paid Rent",(G47*G74*12),(G47*'For Reference 2026 FMR'!F22*12))</f>
        <v>0</v>
      </c>
      <c r="H100" s="48">
        <f>IF($I$22="Actual/HUD Paid Rent",(H47*H74*12),(H47*'For Reference 2026 FMR'!G22*12))</f>
        <v>0</v>
      </c>
      <c r="I100" s="48">
        <f>IF($I$22="Actual/HUD Paid Rent",(I47*I74*12),(I47*'For Reference 2026 FMR'!H22*12))</f>
        <v>0</v>
      </c>
      <c r="J100" s="48">
        <f>IF($I$22="Actual/HUD Paid Rent",(J47*J74*12),(J47*'For Reference 2026 FMR'!I22*12))</f>
        <v>0</v>
      </c>
      <c r="K100" s="49">
        <f t="shared" si="5"/>
        <v>0</v>
      </c>
      <c r="L100" s="19"/>
      <c r="O100" s="47"/>
      <c r="P100" s="47"/>
    </row>
    <row r="101" spans="2:16" ht="15" customHeight="1" x14ac:dyDescent="0.25">
      <c r="B101" s="17"/>
      <c r="C101" s="170" t="str">
        <f>"Auto-calculated using "&amp;'For Reference 2026 FMR'!C23&amp;" FMRs or Actual Rents"</f>
        <v>Auto-calculated using Washington County FMRs or Actual Rents</v>
      </c>
      <c r="D101" s="171"/>
      <c r="E101" s="48">
        <f>IF($I$22="Actual/HUD Paid Rent",(E48*E75*12),(E48*'For Reference 2026 FMR'!D23*12))</f>
        <v>0</v>
      </c>
      <c r="F101" s="48">
        <f>IF($I$22="Actual/HUD Paid Rent",(F48*F75*12),(F48*'For Reference 2026 FMR'!E23*12))</f>
        <v>0</v>
      </c>
      <c r="G101" s="48">
        <f>IF($I$22="Actual/HUD Paid Rent",(G48*G75*12),(G48*'For Reference 2026 FMR'!F23*12))</f>
        <v>0</v>
      </c>
      <c r="H101" s="48">
        <f>IF($I$22="Actual/HUD Paid Rent",(H48*H75*12),(H48*'For Reference 2026 FMR'!G23*12))</f>
        <v>0</v>
      </c>
      <c r="I101" s="48">
        <f>IF($I$22="Actual/HUD Paid Rent",(I48*I75*12),(I48*'For Reference 2026 FMR'!H23*12))</f>
        <v>0</v>
      </c>
      <c r="J101" s="48">
        <f>IF($I$22="Actual/HUD Paid Rent",(J48*J75*12),(J48*'For Reference 2026 FMR'!I23*12))</f>
        <v>0</v>
      </c>
      <c r="K101" s="49">
        <f t="shared" si="5"/>
        <v>0</v>
      </c>
      <c r="L101" s="19"/>
      <c r="O101" s="47"/>
      <c r="P101" s="47"/>
    </row>
    <row r="102" spans="2:16" ht="15" customHeight="1" x14ac:dyDescent="0.25">
      <c r="B102" s="17"/>
      <c r="C102" s="170" t="str">
        <f>"Auto-calculated using "&amp;'For Reference 2026 FMR'!C24&amp;" FMRs or Actual Rents"</f>
        <v>Auto-calculated using Westmoreland County FMRs or Actual Rents</v>
      </c>
      <c r="D102" s="171"/>
      <c r="E102" s="48">
        <f>IF($I$22="Actual/HUD Paid Rent",(E49*E76*12),(E49*'For Reference 2026 FMR'!D24*12))</f>
        <v>0</v>
      </c>
      <c r="F102" s="48">
        <f>IF($I$22="Actual/HUD Paid Rent",(F49*F76*12),(F49*'For Reference 2026 FMR'!E24*12))</f>
        <v>0</v>
      </c>
      <c r="G102" s="48">
        <f>IF($I$22="Actual/HUD Paid Rent",(G49*G76*12),(G49*'For Reference 2026 FMR'!F24*12))</f>
        <v>0</v>
      </c>
      <c r="H102" s="48">
        <f>IF($I$22="Actual/HUD Paid Rent",(H49*H76*12),(H49*'For Reference 2026 FMR'!G24*12))</f>
        <v>0</v>
      </c>
      <c r="I102" s="48">
        <f>IF($I$22="Actual/HUD Paid Rent",(I49*I76*12),(I49*'For Reference 2026 FMR'!H24*12))</f>
        <v>0</v>
      </c>
      <c r="J102" s="48">
        <f>IF($I$22="Actual/HUD Paid Rent",(J49*J76*12),(J49*'For Reference 2026 FMR'!I24*12))</f>
        <v>0</v>
      </c>
      <c r="K102" s="49">
        <f t="shared" si="5"/>
        <v>0</v>
      </c>
      <c r="L102" s="19"/>
      <c r="O102" s="47"/>
      <c r="P102" s="47"/>
    </row>
    <row r="103" spans="2:16" ht="8.25" customHeight="1" thickBot="1" x14ac:dyDescent="0.3">
      <c r="B103" s="27"/>
      <c r="C103" s="29"/>
      <c r="D103" s="29"/>
      <c r="E103" s="29"/>
      <c r="F103" s="29"/>
      <c r="G103" s="29"/>
      <c r="H103" s="29"/>
      <c r="I103" s="29"/>
      <c r="J103" s="29"/>
      <c r="K103" s="29"/>
      <c r="L103" s="30"/>
    </row>
    <row r="104" spans="2:16" ht="9" customHeight="1" x14ac:dyDescent="0.25"/>
    <row r="105" spans="2:16" s="22" customFormat="1" x14ac:dyDescent="0.25"/>
    <row r="106" spans="2:16" s="22" customFormat="1" x14ac:dyDescent="0.25"/>
    <row r="107" spans="2:16" s="22" customFormat="1" x14ac:dyDescent="0.25"/>
    <row r="108" spans="2:16" s="22" customFormat="1" x14ac:dyDescent="0.25"/>
    <row r="109" spans="2:16" s="22" customFormat="1" x14ac:dyDescent="0.25"/>
    <row r="110" spans="2:16" s="22" customFormat="1" x14ac:dyDescent="0.25"/>
    <row r="111" spans="2:16" s="22" customFormat="1" x14ac:dyDescent="0.25"/>
    <row r="112" spans="2:16"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row r="413" s="22" customFormat="1" x14ac:dyDescent="0.25"/>
    <row r="414" s="22" customFormat="1" x14ac:dyDescent="0.25"/>
    <row r="415" s="22" customFormat="1" x14ac:dyDescent="0.25"/>
    <row r="416" s="22" customFormat="1" x14ac:dyDescent="0.25"/>
    <row r="417" s="22" customFormat="1" x14ac:dyDescent="0.25"/>
    <row r="418" s="22" customFormat="1" x14ac:dyDescent="0.25"/>
    <row r="419" s="22" customFormat="1" x14ac:dyDescent="0.25"/>
    <row r="420" s="22" customFormat="1" x14ac:dyDescent="0.25"/>
    <row r="421" s="22" customFormat="1" x14ac:dyDescent="0.25"/>
    <row r="422" s="22" customFormat="1" x14ac:dyDescent="0.25"/>
    <row r="423" s="22" customFormat="1" x14ac:dyDescent="0.25"/>
    <row r="424" s="22" customFormat="1" x14ac:dyDescent="0.25"/>
    <row r="425" s="22" customFormat="1" x14ac:dyDescent="0.25"/>
    <row r="426" s="22" customFormat="1" x14ac:dyDescent="0.25"/>
    <row r="427" s="22" customFormat="1" x14ac:dyDescent="0.25"/>
    <row r="428" s="22" customFormat="1" x14ac:dyDescent="0.25"/>
    <row r="429" s="22" customFormat="1" x14ac:dyDescent="0.25"/>
    <row r="430" s="22" customFormat="1" x14ac:dyDescent="0.25"/>
    <row r="431" s="22" customFormat="1" x14ac:dyDescent="0.25"/>
    <row r="432" s="22" customFormat="1" x14ac:dyDescent="0.25"/>
    <row r="433" s="22" customFormat="1" x14ac:dyDescent="0.25"/>
    <row r="434" s="22" customFormat="1" x14ac:dyDescent="0.25"/>
    <row r="435" s="22" customFormat="1" x14ac:dyDescent="0.25"/>
    <row r="436" s="22" customFormat="1" x14ac:dyDescent="0.25"/>
    <row r="437" s="22" customFormat="1" x14ac:dyDescent="0.25"/>
    <row r="438" s="22" customFormat="1" x14ac:dyDescent="0.25"/>
    <row r="439" s="22" customFormat="1" x14ac:dyDescent="0.25"/>
    <row r="440" s="22" customFormat="1" x14ac:dyDescent="0.25"/>
    <row r="441" s="22" customFormat="1" x14ac:dyDescent="0.25"/>
    <row r="442" s="22" customFormat="1" x14ac:dyDescent="0.25"/>
    <row r="443" s="22" customFormat="1" x14ac:dyDescent="0.25"/>
    <row r="444" s="22" customFormat="1" x14ac:dyDescent="0.25"/>
    <row r="445" s="22" customFormat="1" x14ac:dyDescent="0.25"/>
    <row r="446" s="22" customFormat="1" x14ac:dyDescent="0.25"/>
    <row r="447" s="22" customFormat="1" x14ac:dyDescent="0.25"/>
    <row r="448" s="22" customFormat="1" x14ac:dyDescent="0.25"/>
    <row r="449" s="22" customFormat="1" x14ac:dyDescent="0.25"/>
    <row r="450" s="22" customFormat="1" x14ac:dyDescent="0.25"/>
    <row r="451" s="22" customFormat="1" x14ac:dyDescent="0.25"/>
    <row r="452" s="22" customFormat="1" x14ac:dyDescent="0.25"/>
    <row r="453" s="22" customFormat="1" x14ac:dyDescent="0.25"/>
    <row r="454" s="22" customFormat="1" x14ac:dyDescent="0.25"/>
    <row r="455" s="22" customFormat="1" x14ac:dyDescent="0.25"/>
    <row r="456" s="22" customFormat="1" x14ac:dyDescent="0.25"/>
    <row r="457" s="22" customFormat="1" x14ac:dyDescent="0.25"/>
    <row r="458" s="22" customFormat="1" x14ac:dyDescent="0.25"/>
    <row r="459" s="22" customFormat="1" x14ac:dyDescent="0.25"/>
    <row r="460" s="22" customFormat="1" x14ac:dyDescent="0.25"/>
    <row r="461" s="22" customFormat="1" x14ac:dyDescent="0.25"/>
    <row r="462" s="22" customFormat="1" x14ac:dyDescent="0.25"/>
    <row r="463" s="22" customFormat="1" x14ac:dyDescent="0.25"/>
    <row r="464" s="22" customFormat="1" x14ac:dyDescent="0.25"/>
    <row r="465" s="22" customFormat="1" x14ac:dyDescent="0.25"/>
    <row r="466" s="22" customFormat="1" x14ac:dyDescent="0.25"/>
    <row r="467" s="22" customFormat="1" x14ac:dyDescent="0.25"/>
    <row r="468" s="22" customFormat="1" x14ac:dyDescent="0.25"/>
    <row r="469" s="22" customFormat="1" x14ac:dyDescent="0.25"/>
    <row r="470" s="22" customFormat="1" x14ac:dyDescent="0.25"/>
    <row r="471" s="22" customFormat="1" x14ac:dyDescent="0.25"/>
    <row r="472" s="22" customFormat="1" x14ac:dyDescent="0.25"/>
    <row r="473" s="22" customFormat="1" x14ac:dyDescent="0.25"/>
    <row r="474" s="22" customFormat="1" x14ac:dyDescent="0.25"/>
    <row r="475" s="22" customFormat="1" x14ac:dyDescent="0.25"/>
    <row r="476" s="22" customFormat="1" x14ac:dyDescent="0.25"/>
    <row r="477" s="22" customFormat="1" x14ac:dyDescent="0.25"/>
    <row r="478" s="22" customFormat="1" x14ac:dyDescent="0.25"/>
    <row r="479" s="22" customFormat="1" x14ac:dyDescent="0.25"/>
    <row r="480" s="22" customFormat="1" x14ac:dyDescent="0.25"/>
    <row r="481" s="22" customFormat="1" x14ac:dyDescent="0.25"/>
    <row r="482" s="22" customFormat="1" x14ac:dyDescent="0.25"/>
    <row r="483" s="22" customFormat="1" x14ac:dyDescent="0.25"/>
    <row r="484" s="22" customFormat="1" x14ac:dyDescent="0.25"/>
    <row r="485" s="22" customFormat="1" x14ac:dyDescent="0.25"/>
    <row r="486" s="22" customFormat="1" x14ac:dyDescent="0.25"/>
    <row r="487" s="22" customFormat="1" x14ac:dyDescent="0.25"/>
    <row r="488" s="22" customFormat="1" x14ac:dyDescent="0.25"/>
    <row r="489" s="22" customFormat="1" x14ac:dyDescent="0.25"/>
    <row r="490" s="22" customFormat="1" x14ac:dyDescent="0.25"/>
    <row r="491" s="22" customFormat="1" x14ac:dyDescent="0.25"/>
    <row r="492" s="22" customFormat="1" x14ac:dyDescent="0.25"/>
    <row r="493" s="22" customFormat="1" x14ac:dyDescent="0.25"/>
    <row r="494" s="22" customFormat="1" x14ac:dyDescent="0.25"/>
    <row r="495" s="22" customFormat="1" x14ac:dyDescent="0.25"/>
    <row r="496" s="22" customFormat="1" x14ac:dyDescent="0.25"/>
    <row r="497" s="22" customFormat="1" x14ac:dyDescent="0.25"/>
    <row r="498" s="22" customFormat="1" x14ac:dyDescent="0.25"/>
    <row r="499" s="22" customFormat="1" x14ac:dyDescent="0.25"/>
    <row r="500" s="22" customFormat="1" x14ac:dyDescent="0.25"/>
    <row r="501" s="22" customFormat="1" x14ac:dyDescent="0.25"/>
    <row r="502" s="22" customFormat="1" x14ac:dyDescent="0.25"/>
    <row r="503" s="22" customFormat="1" x14ac:dyDescent="0.25"/>
    <row r="504" s="22" customFormat="1" x14ac:dyDescent="0.25"/>
    <row r="505" s="22" customFormat="1" x14ac:dyDescent="0.25"/>
    <row r="506" s="22" customFormat="1" x14ac:dyDescent="0.25"/>
    <row r="507" s="22" customFormat="1" x14ac:dyDescent="0.25"/>
    <row r="508" s="22" customFormat="1" x14ac:dyDescent="0.25"/>
    <row r="509" s="22" customFormat="1" x14ac:dyDescent="0.25"/>
    <row r="510" s="22" customFormat="1" x14ac:dyDescent="0.25"/>
    <row r="511" s="22" customFormat="1" x14ac:dyDescent="0.25"/>
    <row r="512" s="22" customFormat="1" x14ac:dyDescent="0.25"/>
    <row r="513" s="22" customFormat="1" x14ac:dyDescent="0.25"/>
    <row r="514" s="22" customFormat="1" x14ac:dyDescent="0.25"/>
    <row r="515" s="22" customFormat="1" x14ac:dyDescent="0.25"/>
    <row r="516" s="22" customFormat="1" x14ac:dyDescent="0.25"/>
    <row r="517" s="22" customFormat="1" x14ac:dyDescent="0.25"/>
  </sheetData>
  <sheetProtection algorithmName="SHA-512" hashValue="ou7THxg+z6hRK6GWCs0ybT3a0n5XX81mpXLrq9g9d4QXdMYyW24iu7V9qyC/pHN/DZn2aixM9ZctbL/h5SSLVA==" saltValue="hMXWAlwtjGpUVd7aQyeQCA==" spinCount="100000" sheet="1" formatRows="0" selectLockedCells="1"/>
  <mergeCells count="89">
    <mergeCell ref="C38:D38"/>
    <mergeCell ref="C39:D39"/>
    <mergeCell ref="C40:D40"/>
    <mergeCell ref="C33:D33"/>
    <mergeCell ref="C34:D34"/>
    <mergeCell ref="C35:D35"/>
    <mergeCell ref="C36:D36"/>
    <mergeCell ref="C37:D37"/>
    <mergeCell ref="C3:L3"/>
    <mergeCell ref="C22:H22"/>
    <mergeCell ref="I22:J22"/>
    <mergeCell ref="D5:E5"/>
    <mergeCell ref="F5:G5"/>
    <mergeCell ref="H5:L5"/>
    <mergeCell ref="B9:L9"/>
    <mergeCell ref="B19:L19"/>
    <mergeCell ref="B6:L6"/>
    <mergeCell ref="B7:L7"/>
    <mergeCell ref="C8:K8"/>
    <mergeCell ref="C16:K16"/>
    <mergeCell ref="F11:G11"/>
    <mergeCell ref="C11:E11"/>
    <mergeCell ref="C13:E13"/>
    <mergeCell ref="F13:G13"/>
    <mergeCell ref="C31:D31"/>
    <mergeCell ref="C32:D32"/>
    <mergeCell ref="C15:K15"/>
    <mergeCell ref="C26:K26"/>
    <mergeCell ref="C27:K27"/>
    <mergeCell ref="C24:K24"/>
    <mergeCell ref="C30:D30"/>
    <mergeCell ref="C29:D29"/>
    <mergeCell ref="C28:D28"/>
    <mergeCell ref="C66:D66"/>
    <mergeCell ref="C67:D67"/>
    <mergeCell ref="C68:D68"/>
    <mergeCell ref="C69:D69"/>
    <mergeCell ref="C58:D58"/>
    <mergeCell ref="C59:D59"/>
    <mergeCell ref="C60:D60"/>
    <mergeCell ref="C61:D61"/>
    <mergeCell ref="C62:D62"/>
    <mergeCell ref="C63:D63"/>
    <mergeCell ref="C64:D64"/>
    <mergeCell ref="C41:D41"/>
    <mergeCell ref="C42:D42"/>
    <mergeCell ref="C43:D43"/>
    <mergeCell ref="C44:D44"/>
    <mergeCell ref="C65:D65"/>
    <mergeCell ref="C55:J55"/>
    <mergeCell ref="C56:D56"/>
    <mergeCell ref="C52:J52"/>
    <mergeCell ref="C45:D45"/>
    <mergeCell ref="C46:D46"/>
    <mergeCell ref="C47:D47"/>
    <mergeCell ref="C48:D48"/>
    <mergeCell ref="C49:D49"/>
    <mergeCell ref="C57:D57"/>
    <mergeCell ref="C75:D75"/>
    <mergeCell ref="C76:D76"/>
    <mergeCell ref="C70:D70"/>
    <mergeCell ref="C71:D71"/>
    <mergeCell ref="C72:D72"/>
    <mergeCell ref="C73:D73"/>
    <mergeCell ref="C74:D74"/>
    <mergeCell ref="C85:D85"/>
    <mergeCell ref="C84:D84"/>
    <mergeCell ref="C78:K78"/>
    <mergeCell ref="C79:K79"/>
    <mergeCell ref="C83:D83"/>
    <mergeCell ref="C80:D81"/>
    <mergeCell ref="C82:D82"/>
    <mergeCell ref="C86:D86"/>
    <mergeCell ref="C87:D87"/>
    <mergeCell ref="C88:D88"/>
    <mergeCell ref="C89:D89"/>
    <mergeCell ref="C90:D90"/>
    <mergeCell ref="C91:D91"/>
    <mergeCell ref="C92:D92"/>
    <mergeCell ref="C93:D93"/>
    <mergeCell ref="C94:D94"/>
    <mergeCell ref="C95:D95"/>
    <mergeCell ref="C101:D101"/>
    <mergeCell ref="C102:D102"/>
    <mergeCell ref="C96:D96"/>
    <mergeCell ref="C97:D97"/>
    <mergeCell ref="C98:D98"/>
    <mergeCell ref="C99:D99"/>
    <mergeCell ref="C100:D100"/>
  </mergeCells>
  <conditionalFormatting sqref="E57:J76">
    <cfRule type="expression" dxfId="3" priority="1">
      <formula>$E$57="N/A"</formula>
    </cfRule>
  </conditionalFormatting>
  <conditionalFormatting sqref="E83:K102">
    <cfRule type="expression" dxfId="2" priority="16">
      <formula>#REF!=""</formula>
    </cfRule>
    <cfRule type="expression" dxfId="1" priority="36">
      <formula>#REF!="HUD Paid Rent"</formula>
    </cfRule>
  </conditionalFormatting>
  <dataValidations count="1">
    <dataValidation type="list" allowBlank="1" showInputMessage="1" showErrorMessage="1" prompt="Please make a selection." sqref="I22" xr:uid="{E7D38B8B-B3FC-47DA-8CEF-10C0E19907D3}">
      <formula1>"FMR,Actual/HUD Paid Rent"</formula1>
    </dataValidation>
  </dataValidations>
  <pageMargins left="0.7" right="0.7" top="0.5" bottom="0.5" header="0.3" footer="0.3"/>
  <pageSetup scale="79" fitToHeight="0" orientation="landscape" r:id="rId1"/>
  <headerFooter>
    <oddHeader>&amp;R&amp;"-,Bold Italic"&amp;A</oddHeader>
    <oddFooter>&amp;L&amp;9
&amp;F&amp;R&amp;"-,Bold Italic"Page &amp;P of &amp;N</oddFooter>
  </headerFooter>
  <rowBreaks count="1" manualBreakCount="1">
    <brk id="18" max="12" man="1"/>
  </rowBreaks>
  <ignoredErrors>
    <ignoredError sqref="E57:J76"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codeName="Sheet3">
    <pageSetUpPr fitToPage="1"/>
  </sheetPr>
  <dimension ref="B1:CF494"/>
  <sheetViews>
    <sheetView workbookViewId="0">
      <selection activeCell="I21" sqref="I21"/>
    </sheetView>
  </sheetViews>
  <sheetFormatPr defaultRowHeight="15" x14ac:dyDescent="0.25"/>
  <cols>
    <col min="1" max="1" width="1.140625" style="15" customWidth="1"/>
    <col min="2" max="2" width="1.28515625" style="15" customWidth="1"/>
    <col min="3" max="3" width="21" style="15" customWidth="1"/>
    <col min="4" max="4" width="25.42578125" style="15" customWidth="1"/>
    <col min="5" max="11" width="15" style="15" customWidth="1"/>
    <col min="12" max="12" width="1.140625" style="15" customWidth="1"/>
    <col min="13" max="13" width="1.5703125" style="15" customWidth="1"/>
    <col min="14" max="21" width="17.28515625" style="15" customWidth="1"/>
    <col min="22" max="16384" width="9.140625" style="15"/>
  </cols>
  <sheetData>
    <row r="1" spans="2:84" ht="6" customHeight="1" thickBot="1" x14ac:dyDescent="0.3">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row>
    <row r="2" spans="2:84" ht="18.75" x14ac:dyDescent="0.3">
      <c r="B2" s="66"/>
      <c r="C2" s="67" t="s">
        <v>100</v>
      </c>
      <c r="D2" s="68"/>
      <c r="E2" s="68"/>
      <c r="F2" s="68"/>
      <c r="G2" s="68"/>
      <c r="H2" s="68"/>
      <c r="I2" s="68"/>
      <c r="J2" s="68"/>
      <c r="K2" s="68"/>
      <c r="L2" s="69"/>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row>
    <row r="3" spans="2:84" ht="135.75" customHeight="1" thickBot="1" x14ac:dyDescent="0.3">
      <c r="B3" s="70"/>
      <c r="C3" s="196" t="s">
        <v>201</v>
      </c>
      <c r="D3" s="196"/>
      <c r="E3" s="196"/>
      <c r="F3" s="196"/>
      <c r="G3" s="196"/>
      <c r="H3" s="196"/>
      <c r="I3" s="196"/>
      <c r="J3" s="196"/>
      <c r="K3" s="196"/>
      <c r="L3" s="197"/>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row>
    <row r="4" spans="2:84" ht="6" customHeight="1" x14ac:dyDescent="0.25">
      <c r="C4" s="72"/>
      <c r="D4" s="72"/>
      <c r="E4" s="72"/>
      <c r="F4" s="72"/>
      <c r="G4" s="72"/>
      <c r="H4" s="72"/>
      <c r="I4" s="72"/>
      <c r="J4" s="72"/>
      <c r="K4" s="7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row>
    <row r="5" spans="2:84" s="20" customFormat="1" x14ac:dyDescent="0.25">
      <c r="B5" s="13"/>
      <c r="C5" s="14" t="s">
        <v>45</v>
      </c>
      <c r="D5" s="200" t="str">
        <f>IF('General Information'!D7="","",'General Information'!D7)</f>
        <v/>
      </c>
      <c r="E5" s="201"/>
      <c r="F5" s="202" t="s">
        <v>97</v>
      </c>
      <c r="G5" s="203"/>
      <c r="H5" s="204" t="str">
        <f>IF('General Information'!D13="","",'General Information'!D13)</f>
        <v/>
      </c>
      <c r="I5" s="200"/>
      <c r="J5" s="200"/>
      <c r="K5" s="200"/>
      <c r="L5" s="201"/>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row>
    <row r="6" spans="2:84" ht="25.5" customHeight="1" x14ac:dyDescent="0.25">
      <c r="C6" s="205" t="s">
        <v>133</v>
      </c>
      <c r="D6" s="205"/>
      <c r="E6" s="205"/>
      <c r="F6" s="205"/>
      <c r="G6" s="205"/>
      <c r="H6" s="205"/>
      <c r="I6" s="205"/>
      <c r="J6" s="205"/>
      <c r="K6" s="205"/>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row>
    <row r="7" spans="2:84" ht="6" customHeight="1" thickBot="1" x14ac:dyDescent="0.3">
      <c r="C7" s="73"/>
      <c r="D7" s="73"/>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row>
    <row r="8" spans="2:84" ht="27.75" customHeight="1" x14ac:dyDescent="0.25">
      <c r="B8" s="217" t="s">
        <v>134</v>
      </c>
      <c r="C8" s="218"/>
      <c r="D8" s="218"/>
      <c r="E8" s="218"/>
      <c r="F8" s="218"/>
      <c r="G8" s="218"/>
      <c r="H8" s="218"/>
      <c r="I8" s="218"/>
      <c r="J8" s="218"/>
      <c r="K8" s="218"/>
      <c r="L8" s="219"/>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row>
    <row r="9" spans="2:84" ht="18.75" x14ac:dyDescent="0.25">
      <c r="B9" s="17"/>
      <c r="C9" s="220" t="s">
        <v>115</v>
      </c>
      <c r="D9" s="220"/>
      <c r="E9" s="220"/>
      <c r="F9" s="220"/>
      <c r="G9" s="220"/>
      <c r="H9" s="220"/>
      <c r="I9" s="220"/>
      <c r="J9" s="220"/>
      <c r="K9" s="220"/>
      <c r="L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row>
    <row r="10" spans="2:84" ht="6.75" customHeight="1" x14ac:dyDescent="0.25">
      <c r="B10" s="17"/>
      <c r="L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row>
    <row r="11" spans="2:84" ht="15.75" x14ac:dyDescent="0.25">
      <c r="B11" s="17"/>
      <c r="C11" s="43" t="s">
        <v>44</v>
      </c>
      <c r="D11" s="44"/>
      <c r="E11" s="44"/>
      <c r="F11" s="74"/>
      <c r="G11" s="74"/>
      <c r="H11" s="74"/>
      <c r="I11" s="74"/>
      <c r="J11" s="74"/>
      <c r="K11" s="75"/>
      <c r="L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c r="AU11" s="22"/>
      <c r="AV11" s="22"/>
      <c r="AW11" s="22"/>
      <c r="AX11" s="22"/>
      <c r="AY11" s="22"/>
      <c r="AZ11" s="22"/>
      <c r="BA11" s="22"/>
      <c r="BB11" s="22"/>
      <c r="BC11" s="22"/>
    </row>
    <row r="12" spans="2:84" ht="15.75" x14ac:dyDescent="0.25">
      <c r="B12" s="17"/>
      <c r="C12" s="45" t="s">
        <v>43</v>
      </c>
      <c r="D12" s="76"/>
      <c r="E12" s="76"/>
      <c r="F12" s="77"/>
      <c r="G12" s="77"/>
      <c r="H12" s="77"/>
      <c r="I12" s="77"/>
      <c r="J12" s="77"/>
      <c r="K12" s="78"/>
      <c r="L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row>
    <row r="13" spans="2:84" s="36" customFormat="1" ht="30" x14ac:dyDescent="0.25">
      <c r="B13" s="34"/>
      <c r="C13" s="185"/>
      <c r="D13" s="186"/>
      <c r="E13" s="35" t="s">
        <v>55</v>
      </c>
      <c r="F13" s="35" t="s">
        <v>57</v>
      </c>
      <c r="G13" s="35" t="s">
        <v>12</v>
      </c>
      <c r="H13" s="35" t="s">
        <v>13</v>
      </c>
      <c r="I13" s="35" t="s">
        <v>14</v>
      </c>
      <c r="J13" s="35" t="s">
        <v>15</v>
      </c>
      <c r="K13" s="35" t="s">
        <v>11</v>
      </c>
      <c r="L13" s="19"/>
      <c r="M13" s="15"/>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row>
    <row r="14" spans="2:84" s="36" customFormat="1" x14ac:dyDescent="0.25">
      <c r="B14" s="34"/>
      <c r="C14" s="215" t="s">
        <v>49</v>
      </c>
      <c r="D14" s="216"/>
      <c r="E14" s="38">
        <f t="shared" ref="E14:J14" si="0">SUM(E15:E34)</f>
        <v>0</v>
      </c>
      <c r="F14" s="38">
        <f t="shared" si="0"/>
        <v>0</v>
      </c>
      <c r="G14" s="38">
        <f t="shared" si="0"/>
        <v>0</v>
      </c>
      <c r="H14" s="38">
        <f t="shared" si="0"/>
        <v>0</v>
      </c>
      <c r="I14" s="38">
        <f t="shared" si="0"/>
        <v>0</v>
      </c>
      <c r="J14" s="38">
        <f t="shared" si="0"/>
        <v>0</v>
      </c>
      <c r="K14" s="38">
        <f>SUM(E14:J14)</f>
        <v>0</v>
      </c>
      <c r="L14" s="19"/>
      <c r="M14" s="15"/>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row>
    <row r="15" spans="2:84" ht="15" customHeight="1" x14ac:dyDescent="0.25">
      <c r="B15" s="17"/>
      <c r="C15" s="213" t="str">
        <f>'For Reference 2026 FMR'!C5&amp;": Number of Units"</f>
        <v>Armstrong County: Number of Units</v>
      </c>
      <c r="D15" s="214"/>
      <c r="E15" s="40"/>
      <c r="F15" s="40"/>
      <c r="G15" s="40"/>
      <c r="H15" s="40"/>
      <c r="I15" s="40"/>
      <c r="J15" s="40"/>
      <c r="K15" s="38">
        <f>SUM(E15:J15)</f>
        <v>0</v>
      </c>
      <c r="L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C15" s="22"/>
    </row>
    <row r="16" spans="2:84" x14ac:dyDescent="0.25">
      <c r="B16" s="17"/>
      <c r="C16" s="213" t="str">
        <f>'For Reference 2026 FMR'!C6&amp;": Number of Units"</f>
        <v>Butler County: Number of Units</v>
      </c>
      <c r="D16" s="214"/>
      <c r="E16" s="40"/>
      <c r="F16" s="40"/>
      <c r="G16" s="40"/>
      <c r="H16" s="40"/>
      <c r="I16" s="40"/>
      <c r="J16" s="40"/>
      <c r="K16" s="38">
        <f t="shared" ref="K16:K34" si="1">SUM(E16:J16)</f>
        <v>0</v>
      </c>
      <c r="L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C16" s="22"/>
    </row>
    <row r="17" spans="2:55" x14ac:dyDescent="0.25">
      <c r="B17" s="17"/>
      <c r="C17" s="213" t="str">
        <f>'For Reference 2026 FMR'!C7&amp;": Number of Units"</f>
        <v>Cameron County: Number of Units</v>
      </c>
      <c r="D17" s="214"/>
      <c r="E17" s="40"/>
      <c r="F17" s="40"/>
      <c r="G17" s="40"/>
      <c r="H17" s="40"/>
      <c r="I17" s="40"/>
      <c r="J17" s="40"/>
      <c r="K17" s="38">
        <f t="shared" si="1"/>
        <v>0</v>
      </c>
      <c r="L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C17" s="22"/>
    </row>
    <row r="18" spans="2:55" x14ac:dyDescent="0.25">
      <c r="B18" s="17"/>
      <c r="C18" s="213" t="str">
        <f>'For Reference 2026 FMR'!C8&amp;": Number of Units"</f>
        <v>Clarion County: Number of Units</v>
      </c>
      <c r="D18" s="214"/>
      <c r="E18" s="40"/>
      <c r="F18" s="40"/>
      <c r="G18" s="40"/>
      <c r="H18" s="40"/>
      <c r="I18" s="40"/>
      <c r="J18" s="40"/>
      <c r="K18" s="38">
        <f t="shared" si="1"/>
        <v>0</v>
      </c>
      <c r="L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row>
    <row r="19" spans="2:55" x14ac:dyDescent="0.25">
      <c r="B19" s="17"/>
      <c r="C19" s="213" t="str">
        <f>'For Reference 2026 FMR'!C9&amp;": Number of Units"</f>
        <v>Clearfield County: Number of Units</v>
      </c>
      <c r="D19" s="214"/>
      <c r="E19" s="40"/>
      <c r="F19" s="40"/>
      <c r="G19" s="40"/>
      <c r="H19" s="40"/>
      <c r="I19" s="40"/>
      <c r="J19" s="40"/>
      <c r="K19" s="38">
        <f t="shared" si="1"/>
        <v>0</v>
      </c>
      <c r="L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row>
    <row r="20" spans="2:55" x14ac:dyDescent="0.25">
      <c r="B20" s="17"/>
      <c r="C20" s="213" t="str">
        <f>'For Reference 2026 FMR'!C10&amp;": Number of Units"</f>
        <v>Crawford County: Number of Units</v>
      </c>
      <c r="D20" s="214"/>
      <c r="E20" s="40"/>
      <c r="F20" s="40"/>
      <c r="G20" s="40"/>
      <c r="H20" s="40"/>
      <c r="I20" s="40"/>
      <c r="J20" s="40"/>
      <c r="K20" s="38">
        <f t="shared" si="1"/>
        <v>0</v>
      </c>
      <c r="L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c r="AU20" s="22"/>
      <c r="AV20" s="22"/>
      <c r="AW20" s="22"/>
      <c r="AX20" s="22"/>
      <c r="AY20" s="22"/>
      <c r="AZ20" s="22"/>
      <c r="BA20" s="22"/>
      <c r="BB20" s="22"/>
      <c r="BC20" s="22"/>
    </row>
    <row r="21" spans="2:55" x14ac:dyDescent="0.25">
      <c r="B21" s="17"/>
      <c r="C21" s="213" t="str">
        <f>'For Reference 2026 FMR'!C11&amp;": Number of Units"</f>
        <v>Elk County: Number of Units</v>
      </c>
      <c r="D21" s="214"/>
      <c r="E21" s="40"/>
      <c r="F21" s="40"/>
      <c r="G21" s="40"/>
      <c r="H21" s="40"/>
      <c r="I21" s="40"/>
      <c r="J21" s="40"/>
      <c r="K21" s="38">
        <f t="shared" si="1"/>
        <v>0</v>
      </c>
      <c r="L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row>
    <row r="22" spans="2:55" x14ac:dyDescent="0.25">
      <c r="B22" s="17"/>
      <c r="C22" s="213" t="str">
        <f>'For Reference 2026 FMR'!C12&amp;": Number of Units"</f>
        <v>Fayette County: Number of Units</v>
      </c>
      <c r="D22" s="214"/>
      <c r="E22" s="40"/>
      <c r="F22" s="40"/>
      <c r="G22" s="40"/>
      <c r="H22" s="40"/>
      <c r="I22" s="40"/>
      <c r="J22" s="40"/>
      <c r="K22" s="38">
        <f t="shared" si="1"/>
        <v>0</v>
      </c>
      <c r="L22" s="19"/>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c r="AU22" s="22"/>
      <c r="AV22" s="22"/>
      <c r="AW22" s="22"/>
      <c r="AX22" s="22"/>
      <c r="AY22" s="22"/>
      <c r="AZ22" s="22"/>
      <c r="BA22" s="22"/>
      <c r="BB22" s="22"/>
      <c r="BC22" s="22"/>
    </row>
    <row r="23" spans="2:55" x14ac:dyDescent="0.25">
      <c r="B23" s="17"/>
      <c r="C23" s="213" t="str">
        <f>'For Reference 2026 FMR'!C13&amp;": Number of Units"</f>
        <v>Forest County: Number of Units</v>
      </c>
      <c r="D23" s="214"/>
      <c r="E23" s="40"/>
      <c r="F23" s="40"/>
      <c r="G23" s="40"/>
      <c r="H23" s="40"/>
      <c r="I23" s="40"/>
      <c r="J23" s="40"/>
      <c r="K23" s="38">
        <f t="shared" si="1"/>
        <v>0</v>
      </c>
      <c r="L23" s="19"/>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row>
    <row r="24" spans="2:55" x14ac:dyDescent="0.25">
      <c r="B24" s="17"/>
      <c r="C24" s="213" t="str">
        <f>'For Reference 2026 FMR'!C14&amp;": Number of Units"</f>
        <v>Greene County: Number of Units</v>
      </c>
      <c r="D24" s="214"/>
      <c r="E24" s="40"/>
      <c r="F24" s="40"/>
      <c r="G24" s="40"/>
      <c r="H24" s="40"/>
      <c r="I24" s="40"/>
      <c r="J24" s="40"/>
      <c r="K24" s="38">
        <f t="shared" si="1"/>
        <v>0</v>
      </c>
      <c r="L24" s="19"/>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row>
    <row r="25" spans="2:55" x14ac:dyDescent="0.25">
      <c r="B25" s="17"/>
      <c r="C25" s="213" t="str">
        <f>'For Reference 2026 FMR'!C15&amp;": Number of Units"</f>
        <v>Indiana County: Number of Units</v>
      </c>
      <c r="D25" s="214"/>
      <c r="E25" s="40"/>
      <c r="F25" s="40"/>
      <c r="G25" s="40"/>
      <c r="H25" s="40"/>
      <c r="I25" s="40"/>
      <c r="J25" s="40"/>
      <c r="K25" s="38">
        <f t="shared" si="1"/>
        <v>0</v>
      </c>
      <c r="L25" s="19"/>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row>
    <row r="26" spans="2:55" x14ac:dyDescent="0.25">
      <c r="B26" s="17"/>
      <c r="C26" s="213" t="str">
        <f>'For Reference 2026 FMR'!C16&amp;": Number of Units"</f>
        <v>Jefferson County: Number of Units</v>
      </c>
      <c r="D26" s="214"/>
      <c r="E26" s="40"/>
      <c r="F26" s="40"/>
      <c r="G26" s="40"/>
      <c r="H26" s="40"/>
      <c r="I26" s="40"/>
      <c r="J26" s="40"/>
      <c r="K26" s="38">
        <f t="shared" si="1"/>
        <v>0</v>
      </c>
      <c r="L26" s="19"/>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c r="AU26" s="22"/>
      <c r="AV26" s="22"/>
      <c r="AW26" s="22"/>
      <c r="AX26" s="22"/>
      <c r="AY26" s="22"/>
      <c r="AZ26" s="22"/>
      <c r="BA26" s="22"/>
      <c r="BB26" s="22"/>
      <c r="BC26" s="22"/>
    </row>
    <row r="27" spans="2:55" x14ac:dyDescent="0.25">
      <c r="B27" s="17"/>
      <c r="C27" s="213" t="str">
        <f>'For Reference 2026 FMR'!C17&amp;": Number of Units"</f>
        <v>Lawrence County: Number of Units</v>
      </c>
      <c r="D27" s="214"/>
      <c r="E27" s="40"/>
      <c r="F27" s="40"/>
      <c r="G27" s="40"/>
      <c r="H27" s="40"/>
      <c r="I27" s="40"/>
      <c r="J27" s="40"/>
      <c r="K27" s="38">
        <f t="shared" si="1"/>
        <v>0</v>
      </c>
      <c r="L27" s="19"/>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row>
    <row r="28" spans="2:55" x14ac:dyDescent="0.25">
      <c r="B28" s="17"/>
      <c r="C28" s="213" t="str">
        <f>'For Reference 2026 FMR'!C18&amp;": Number of Units"</f>
        <v>McKean County: Number of Units</v>
      </c>
      <c r="D28" s="214"/>
      <c r="E28" s="40"/>
      <c r="F28" s="40"/>
      <c r="G28" s="40"/>
      <c r="H28" s="40"/>
      <c r="I28" s="40"/>
      <c r="J28" s="40"/>
      <c r="K28" s="38">
        <f t="shared" si="1"/>
        <v>0</v>
      </c>
      <c r="L28" s="19"/>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row>
    <row r="29" spans="2:55" x14ac:dyDescent="0.25">
      <c r="B29" s="17"/>
      <c r="C29" s="213" t="str">
        <f>'For Reference 2026 FMR'!C19&amp;": Number of Units"</f>
        <v>Mercer County: Number of Units</v>
      </c>
      <c r="D29" s="214"/>
      <c r="E29" s="40"/>
      <c r="F29" s="40"/>
      <c r="G29" s="40"/>
      <c r="H29" s="40"/>
      <c r="I29" s="40"/>
      <c r="J29" s="40"/>
      <c r="K29" s="38">
        <f t="shared" si="1"/>
        <v>0</v>
      </c>
      <c r="L29" s="19"/>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row>
    <row r="30" spans="2:55" x14ac:dyDescent="0.25">
      <c r="B30" s="17"/>
      <c r="C30" s="213" t="str">
        <f>'For Reference 2026 FMR'!C20&amp;": Number of Units"</f>
        <v>Potter County: Number of Units</v>
      </c>
      <c r="D30" s="214"/>
      <c r="E30" s="40"/>
      <c r="F30" s="40"/>
      <c r="G30" s="40"/>
      <c r="H30" s="40"/>
      <c r="I30" s="40"/>
      <c r="J30" s="40"/>
      <c r="K30" s="38">
        <f t="shared" si="1"/>
        <v>0</v>
      </c>
      <c r="L30" s="19"/>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row>
    <row r="31" spans="2:55" x14ac:dyDescent="0.25">
      <c r="B31" s="17"/>
      <c r="C31" s="213" t="str">
        <f>'For Reference 2026 FMR'!C21&amp;": Number of Units"</f>
        <v>Venango County: Number of Units</v>
      </c>
      <c r="D31" s="214"/>
      <c r="E31" s="40"/>
      <c r="F31" s="40"/>
      <c r="G31" s="40"/>
      <c r="H31" s="40"/>
      <c r="I31" s="40"/>
      <c r="J31" s="40"/>
      <c r="K31" s="38">
        <f t="shared" si="1"/>
        <v>0</v>
      </c>
      <c r="L31" s="19"/>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row>
    <row r="32" spans="2:55" x14ac:dyDescent="0.25">
      <c r="B32" s="17"/>
      <c r="C32" s="213" t="str">
        <f>'For Reference 2026 FMR'!C22&amp;": Number of Units"</f>
        <v>Warren County: Number of Units</v>
      </c>
      <c r="D32" s="214"/>
      <c r="E32" s="40"/>
      <c r="F32" s="40"/>
      <c r="G32" s="40"/>
      <c r="H32" s="40"/>
      <c r="I32" s="40"/>
      <c r="J32" s="40"/>
      <c r="K32" s="38">
        <f t="shared" si="1"/>
        <v>0</v>
      </c>
      <c r="L32" s="19"/>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row>
    <row r="33" spans="2:55" x14ac:dyDescent="0.25">
      <c r="B33" s="17"/>
      <c r="C33" s="213" t="str">
        <f>'For Reference 2026 FMR'!C23&amp;": Number of Units"</f>
        <v>Washington County: Number of Units</v>
      </c>
      <c r="D33" s="214"/>
      <c r="E33" s="40"/>
      <c r="F33" s="40"/>
      <c r="G33" s="40"/>
      <c r="H33" s="40"/>
      <c r="I33" s="40"/>
      <c r="J33" s="40"/>
      <c r="K33" s="38">
        <f t="shared" si="1"/>
        <v>0</v>
      </c>
      <c r="L33" s="19"/>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row>
    <row r="34" spans="2:55" x14ac:dyDescent="0.25">
      <c r="B34" s="17"/>
      <c r="C34" s="213" t="str">
        <f>'For Reference 2026 FMR'!C24&amp;": Number of Units"</f>
        <v>Westmoreland County: Number of Units</v>
      </c>
      <c r="D34" s="214"/>
      <c r="E34" s="40"/>
      <c r="F34" s="40"/>
      <c r="G34" s="40"/>
      <c r="H34" s="40"/>
      <c r="I34" s="40"/>
      <c r="J34" s="40"/>
      <c r="K34" s="38">
        <f t="shared" si="1"/>
        <v>0</v>
      </c>
      <c r="L34" s="19"/>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row>
    <row r="35" spans="2:55" x14ac:dyDescent="0.25">
      <c r="B35" s="17"/>
      <c r="L35" s="19"/>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row>
    <row r="36" spans="2:55" x14ac:dyDescent="0.25">
      <c r="B36" s="17"/>
      <c r="L36" s="19"/>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row>
    <row r="37" spans="2:55" ht="15.75" x14ac:dyDescent="0.25">
      <c r="B37" s="17"/>
      <c r="C37" s="43" t="s">
        <v>42</v>
      </c>
      <c r="D37" s="44"/>
      <c r="E37" s="44"/>
      <c r="F37" s="74"/>
      <c r="G37" s="74"/>
      <c r="H37" s="74"/>
      <c r="I37" s="74"/>
      <c r="J37" s="74"/>
      <c r="K37" s="75"/>
      <c r="L37" s="19"/>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row>
    <row r="38" spans="2:55" ht="15.75" x14ac:dyDescent="0.25">
      <c r="B38" s="17"/>
      <c r="C38" s="45" t="s">
        <v>62</v>
      </c>
      <c r="D38" s="76"/>
      <c r="E38" s="76"/>
      <c r="F38" s="77"/>
      <c r="G38" s="77"/>
      <c r="H38" s="77"/>
      <c r="I38" s="77"/>
      <c r="J38" s="77"/>
      <c r="K38" s="78"/>
      <c r="L38" s="19"/>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row>
    <row r="39" spans="2:55" ht="45" x14ac:dyDescent="0.25">
      <c r="B39" s="17"/>
      <c r="C39" s="178"/>
      <c r="D39" s="179"/>
      <c r="E39" s="8" t="s">
        <v>63</v>
      </c>
      <c r="F39" s="8" t="s">
        <v>63</v>
      </c>
      <c r="G39" s="8" t="s">
        <v>63</v>
      </c>
      <c r="H39" s="8" t="s">
        <v>63</v>
      </c>
      <c r="I39" s="8" t="s">
        <v>63</v>
      </c>
      <c r="J39" s="8" t="s">
        <v>63</v>
      </c>
      <c r="K39" s="8" t="s">
        <v>63</v>
      </c>
      <c r="L39" s="19"/>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row>
    <row r="40" spans="2:55" ht="30" x14ac:dyDescent="0.25">
      <c r="B40" s="17"/>
      <c r="C40" s="180"/>
      <c r="D40" s="181"/>
      <c r="E40" s="42" t="s">
        <v>55</v>
      </c>
      <c r="F40" s="42" t="s">
        <v>57</v>
      </c>
      <c r="G40" s="42" t="s">
        <v>12</v>
      </c>
      <c r="H40" s="42" t="s">
        <v>13</v>
      </c>
      <c r="I40" s="42" t="s">
        <v>14</v>
      </c>
      <c r="J40" s="42" t="s">
        <v>15</v>
      </c>
      <c r="K40" s="41" t="s">
        <v>11</v>
      </c>
      <c r="L40" s="19"/>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AY40" s="22"/>
      <c r="AZ40" s="22"/>
      <c r="BA40" s="22"/>
      <c r="BB40" s="22"/>
      <c r="BC40" s="22"/>
    </row>
    <row r="41" spans="2:55" ht="15" customHeight="1" x14ac:dyDescent="0.25">
      <c r="B41" s="17"/>
      <c r="C41" s="182" t="s">
        <v>11</v>
      </c>
      <c r="D41" s="183"/>
      <c r="E41" s="133">
        <f t="shared" ref="E41:J41" si="2">SUM(E42:E61)</f>
        <v>0</v>
      </c>
      <c r="F41" s="133">
        <f t="shared" si="2"/>
        <v>0</v>
      </c>
      <c r="G41" s="133">
        <f t="shared" si="2"/>
        <v>0</v>
      </c>
      <c r="H41" s="133">
        <f t="shared" si="2"/>
        <v>0</v>
      </c>
      <c r="I41" s="133">
        <f t="shared" si="2"/>
        <v>0</v>
      </c>
      <c r="J41" s="133">
        <f t="shared" si="2"/>
        <v>0</v>
      </c>
      <c r="K41" s="46">
        <f>SUM(E41:J41)</f>
        <v>0</v>
      </c>
      <c r="L41" s="19"/>
      <c r="N41" s="22"/>
      <c r="O41" s="47"/>
      <c r="P41" s="47"/>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c r="AY41" s="22"/>
      <c r="AZ41" s="22"/>
      <c r="BA41" s="22"/>
      <c r="BB41" s="22"/>
      <c r="BC41" s="22"/>
    </row>
    <row r="42" spans="2:55" x14ac:dyDescent="0.25">
      <c r="B42" s="17"/>
      <c r="C42" s="213" t="str">
        <f>IF('For Reference 2026 FMR'!C5="","",'For Reference 2026 FMR'!C5)</f>
        <v>Armstrong County</v>
      </c>
      <c r="D42" s="214"/>
      <c r="E42" s="48">
        <f>(E15*('For Reference 2026 FMR'!E5*0.75))*12</f>
        <v>0</v>
      </c>
      <c r="F42" s="48">
        <f>(F15*'For Reference 2026 FMR'!E5)*12</f>
        <v>0</v>
      </c>
      <c r="G42" s="48">
        <f>(G15*'For Reference 2026 FMR'!F5)*12</f>
        <v>0</v>
      </c>
      <c r="H42" s="48">
        <f>(H15*'For Reference 2026 FMR'!G5)*12</f>
        <v>0</v>
      </c>
      <c r="I42" s="48">
        <f>(I15*'For Reference 2026 FMR'!H5)*12</f>
        <v>0</v>
      </c>
      <c r="J42" s="48">
        <f>(J15*'For Reference 2026 FMR'!I5)*12</f>
        <v>0</v>
      </c>
      <c r="K42" s="48">
        <f>SUM(E42:J42)</f>
        <v>0</v>
      </c>
      <c r="L42" s="19"/>
      <c r="N42" s="22"/>
      <c r="O42" s="47"/>
      <c r="P42" s="47"/>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row>
    <row r="43" spans="2:55" x14ac:dyDescent="0.25">
      <c r="B43" s="17"/>
      <c r="C43" s="213" t="str">
        <f>IF('For Reference 2026 FMR'!C6="","",'For Reference 2026 FMR'!C6)</f>
        <v>Butler County</v>
      </c>
      <c r="D43" s="214"/>
      <c r="E43" s="48">
        <f>(E16*('For Reference 2026 FMR'!E6*0.75))*12</f>
        <v>0</v>
      </c>
      <c r="F43" s="48">
        <f>(F16*'For Reference 2026 FMR'!E6)*12</f>
        <v>0</v>
      </c>
      <c r="G43" s="48">
        <f>(G16*'For Reference 2026 FMR'!F6)*12</f>
        <v>0</v>
      </c>
      <c r="H43" s="48">
        <f>(H16*'For Reference 2026 FMR'!G6)*12</f>
        <v>0</v>
      </c>
      <c r="I43" s="48">
        <f>(I16*'For Reference 2026 FMR'!H6)*12</f>
        <v>0</v>
      </c>
      <c r="J43" s="48">
        <f>(J16*'For Reference 2026 FMR'!I6)*12</f>
        <v>0</v>
      </c>
      <c r="K43" s="48">
        <f t="shared" ref="K43:K61" si="3">SUM(E43:J43)</f>
        <v>0</v>
      </c>
      <c r="L43" s="19"/>
      <c r="N43" s="22"/>
      <c r="O43" s="47"/>
      <c r="P43" s="47"/>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2"/>
      <c r="BA43" s="22"/>
      <c r="BB43" s="22"/>
      <c r="BC43" s="22"/>
    </row>
    <row r="44" spans="2:55" x14ac:dyDescent="0.25">
      <c r="B44" s="17"/>
      <c r="C44" s="213" t="str">
        <f>IF('For Reference 2026 FMR'!C7="","",'For Reference 2026 FMR'!C7)</f>
        <v>Cameron County</v>
      </c>
      <c r="D44" s="214"/>
      <c r="E44" s="48">
        <f>(E17*('For Reference 2026 FMR'!E7*0.75))*12</f>
        <v>0</v>
      </c>
      <c r="F44" s="48">
        <f>(F17*'For Reference 2026 FMR'!E7)*12</f>
        <v>0</v>
      </c>
      <c r="G44" s="48">
        <f>(G17*'For Reference 2026 FMR'!F7)*12</f>
        <v>0</v>
      </c>
      <c r="H44" s="48">
        <f>(H17*'For Reference 2026 FMR'!G7)*12</f>
        <v>0</v>
      </c>
      <c r="I44" s="48">
        <f>(I17*'For Reference 2026 FMR'!H7)*12</f>
        <v>0</v>
      </c>
      <c r="J44" s="48">
        <f>(J17*'For Reference 2026 FMR'!I7)*12</f>
        <v>0</v>
      </c>
      <c r="K44" s="48">
        <f t="shared" si="3"/>
        <v>0</v>
      </c>
      <c r="L44" s="19"/>
      <c r="N44" s="22"/>
      <c r="O44" s="47"/>
      <c r="P44" s="47"/>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row>
    <row r="45" spans="2:55" x14ac:dyDescent="0.25">
      <c r="B45" s="17"/>
      <c r="C45" s="213" t="str">
        <f>IF('For Reference 2026 FMR'!C8="","",'For Reference 2026 FMR'!C8)</f>
        <v>Clarion County</v>
      </c>
      <c r="D45" s="214"/>
      <c r="E45" s="48">
        <f>(E18*('For Reference 2026 FMR'!E8*0.75))*12</f>
        <v>0</v>
      </c>
      <c r="F45" s="48">
        <f>(F18*'For Reference 2026 FMR'!E8)*12</f>
        <v>0</v>
      </c>
      <c r="G45" s="48">
        <f>(G18*'For Reference 2026 FMR'!F8)*12</f>
        <v>0</v>
      </c>
      <c r="H45" s="48">
        <f>(H18*'For Reference 2026 FMR'!G8)*12</f>
        <v>0</v>
      </c>
      <c r="I45" s="48">
        <f>(I18*'For Reference 2026 FMR'!H8)*12</f>
        <v>0</v>
      </c>
      <c r="J45" s="48">
        <f>(J18*'For Reference 2026 FMR'!I8)*12</f>
        <v>0</v>
      </c>
      <c r="K45" s="48">
        <f t="shared" si="3"/>
        <v>0</v>
      </c>
      <c r="L45" s="19"/>
      <c r="N45" s="22"/>
      <c r="O45" s="47"/>
      <c r="P45" s="47"/>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c r="AU45" s="22"/>
      <c r="AV45" s="22"/>
      <c r="AW45" s="22"/>
      <c r="AX45" s="22"/>
      <c r="AY45" s="22"/>
      <c r="AZ45" s="22"/>
      <c r="BA45" s="22"/>
      <c r="BB45" s="22"/>
      <c r="BC45" s="22"/>
    </row>
    <row r="46" spans="2:55" x14ac:dyDescent="0.25">
      <c r="B46" s="17"/>
      <c r="C46" s="213" t="str">
        <f>IF('For Reference 2026 FMR'!C9="","",'For Reference 2026 FMR'!C9)</f>
        <v>Clearfield County</v>
      </c>
      <c r="D46" s="214"/>
      <c r="E46" s="48">
        <f>(E19*('For Reference 2026 FMR'!E9*0.75))*12</f>
        <v>0</v>
      </c>
      <c r="F46" s="48">
        <f>(F19*'For Reference 2026 FMR'!E9)*12</f>
        <v>0</v>
      </c>
      <c r="G46" s="48">
        <f>(G19*'For Reference 2026 FMR'!F9)*12</f>
        <v>0</v>
      </c>
      <c r="H46" s="48">
        <f>(H19*'For Reference 2026 FMR'!G9)*12</f>
        <v>0</v>
      </c>
      <c r="I46" s="48">
        <f>(I19*'For Reference 2026 FMR'!H9)*12</f>
        <v>0</v>
      </c>
      <c r="J46" s="48">
        <f>(J19*'For Reference 2026 FMR'!I9)*12</f>
        <v>0</v>
      </c>
      <c r="K46" s="48">
        <f t="shared" si="3"/>
        <v>0</v>
      </c>
      <c r="L46" s="19"/>
      <c r="N46" s="22"/>
      <c r="O46" s="47"/>
      <c r="P46" s="47"/>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row>
    <row r="47" spans="2:55" x14ac:dyDescent="0.25">
      <c r="B47" s="17"/>
      <c r="C47" s="213" t="str">
        <f>IF('For Reference 2026 FMR'!C10="","",'For Reference 2026 FMR'!C10)</f>
        <v>Crawford County</v>
      </c>
      <c r="D47" s="214"/>
      <c r="E47" s="48">
        <f>(E20*('For Reference 2026 FMR'!E10*0.75))*12</f>
        <v>0</v>
      </c>
      <c r="F47" s="48">
        <f>(F20*'For Reference 2026 FMR'!E10)*12</f>
        <v>0</v>
      </c>
      <c r="G47" s="48">
        <f>(G20*'For Reference 2026 FMR'!F10)*12</f>
        <v>0</v>
      </c>
      <c r="H47" s="48">
        <f>(H20*'For Reference 2026 FMR'!G10)*12</f>
        <v>0</v>
      </c>
      <c r="I47" s="48">
        <f>(I20*'For Reference 2026 FMR'!H10)*12</f>
        <v>0</v>
      </c>
      <c r="J47" s="48">
        <f>(J20*'For Reference 2026 FMR'!I10)*12</f>
        <v>0</v>
      </c>
      <c r="K47" s="48">
        <f t="shared" si="3"/>
        <v>0</v>
      </c>
      <c r="L47" s="19"/>
      <c r="N47" s="22"/>
      <c r="O47" s="47"/>
      <c r="P47" s="47"/>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row>
    <row r="48" spans="2:55" x14ac:dyDescent="0.25">
      <c r="B48" s="17"/>
      <c r="C48" s="213" t="str">
        <f>IF('For Reference 2026 FMR'!C11="","",'For Reference 2026 FMR'!C11)</f>
        <v>Elk County</v>
      </c>
      <c r="D48" s="214"/>
      <c r="E48" s="48">
        <f>(E21*('For Reference 2026 FMR'!E11*0.75))*12</f>
        <v>0</v>
      </c>
      <c r="F48" s="48">
        <f>(F21*'For Reference 2026 FMR'!E11)*12</f>
        <v>0</v>
      </c>
      <c r="G48" s="48">
        <f>(G21*'For Reference 2026 FMR'!F11)*12</f>
        <v>0</v>
      </c>
      <c r="H48" s="48">
        <f>(H21*'For Reference 2026 FMR'!G11)*12</f>
        <v>0</v>
      </c>
      <c r="I48" s="48">
        <f>(I21*'For Reference 2026 FMR'!H11)*12</f>
        <v>0</v>
      </c>
      <c r="J48" s="48">
        <f>(J21*'For Reference 2026 FMR'!I11)*12</f>
        <v>0</v>
      </c>
      <c r="K48" s="48">
        <f t="shared" si="3"/>
        <v>0</v>
      </c>
      <c r="L48" s="19"/>
      <c r="N48" s="22"/>
      <c r="O48" s="47"/>
      <c r="P48" s="47"/>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c r="AY48" s="22"/>
      <c r="AZ48" s="22"/>
      <c r="BA48" s="22"/>
      <c r="BB48" s="22"/>
      <c r="BC48" s="22"/>
    </row>
    <row r="49" spans="2:55" x14ac:dyDescent="0.25">
      <c r="B49" s="17"/>
      <c r="C49" s="213" t="str">
        <f>IF('For Reference 2026 FMR'!C12="","",'For Reference 2026 FMR'!C12)</f>
        <v>Fayette County</v>
      </c>
      <c r="D49" s="214"/>
      <c r="E49" s="48">
        <f>(E22*('For Reference 2026 FMR'!E12*0.75))*12</f>
        <v>0</v>
      </c>
      <c r="F49" s="48">
        <f>(F22*'For Reference 2026 FMR'!E12)*12</f>
        <v>0</v>
      </c>
      <c r="G49" s="48">
        <f>(G22*'For Reference 2026 FMR'!F12)*12</f>
        <v>0</v>
      </c>
      <c r="H49" s="48">
        <f>(H22*'For Reference 2026 FMR'!G12)*12</f>
        <v>0</v>
      </c>
      <c r="I49" s="48">
        <f>(I22*'For Reference 2026 FMR'!H12)*12</f>
        <v>0</v>
      </c>
      <c r="J49" s="48">
        <f>(J22*'For Reference 2026 FMR'!I12)*12</f>
        <v>0</v>
      </c>
      <c r="K49" s="48">
        <f t="shared" si="3"/>
        <v>0</v>
      </c>
      <c r="L49" s="19"/>
      <c r="N49" s="22"/>
      <c r="O49" s="47"/>
      <c r="P49" s="47"/>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row>
    <row r="50" spans="2:55" x14ac:dyDescent="0.25">
      <c r="B50" s="17"/>
      <c r="C50" s="213" t="str">
        <f>IF('For Reference 2026 FMR'!C13="","",'For Reference 2026 FMR'!C13)</f>
        <v>Forest County</v>
      </c>
      <c r="D50" s="214"/>
      <c r="E50" s="48">
        <f>(E23*('For Reference 2026 FMR'!E13*0.75))*12</f>
        <v>0</v>
      </c>
      <c r="F50" s="48">
        <f>(F23*'For Reference 2026 FMR'!E13)*12</f>
        <v>0</v>
      </c>
      <c r="G50" s="48">
        <f>(G23*'For Reference 2026 FMR'!F13)*12</f>
        <v>0</v>
      </c>
      <c r="H50" s="48">
        <f>(H23*'For Reference 2026 FMR'!G13)*12</f>
        <v>0</v>
      </c>
      <c r="I50" s="48">
        <f>(I23*'For Reference 2026 FMR'!H13)*12</f>
        <v>0</v>
      </c>
      <c r="J50" s="48">
        <f>(J23*'For Reference 2026 FMR'!I13)*12</f>
        <v>0</v>
      </c>
      <c r="K50" s="48">
        <f t="shared" si="3"/>
        <v>0</v>
      </c>
      <c r="L50" s="19"/>
      <c r="N50" s="22"/>
      <c r="O50" s="47"/>
      <c r="P50" s="47"/>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row>
    <row r="51" spans="2:55" x14ac:dyDescent="0.25">
      <c r="B51" s="17"/>
      <c r="C51" s="213" t="str">
        <f>IF('For Reference 2026 FMR'!C14="","",'For Reference 2026 FMR'!C14)</f>
        <v>Greene County</v>
      </c>
      <c r="D51" s="214"/>
      <c r="E51" s="48">
        <f>(E24*('For Reference 2026 FMR'!E14*0.75))*12</f>
        <v>0</v>
      </c>
      <c r="F51" s="48">
        <f>(F24*'For Reference 2026 FMR'!E14)*12</f>
        <v>0</v>
      </c>
      <c r="G51" s="48">
        <f>(G24*'For Reference 2026 FMR'!F14)*12</f>
        <v>0</v>
      </c>
      <c r="H51" s="48">
        <f>(H24*'For Reference 2026 FMR'!G14)*12</f>
        <v>0</v>
      </c>
      <c r="I51" s="48">
        <f>(I24*'For Reference 2026 FMR'!H14)*12</f>
        <v>0</v>
      </c>
      <c r="J51" s="48">
        <f>(J24*'For Reference 2026 FMR'!I14)*12</f>
        <v>0</v>
      </c>
      <c r="K51" s="48">
        <f t="shared" si="3"/>
        <v>0</v>
      </c>
      <c r="L51" s="19"/>
      <c r="N51" s="22"/>
      <c r="O51" s="47"/>
      <c r="P51" s="47"/>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row>
    <row r="52" spans="2:55" x14ac:dyDescent="0.25">
      <c r="B52" s="17"/>
      <c r="C52" s="213" t="str">
        <f>IF('For Reference 2026 FMR'!C15="","",'For Reference 2026 FMR'!C15)</f>
        <v>Indiana County</v>
      </c>
      <c r="D52" s="214"/>
      <c r="E52" s="48">
        <f>(E25*('For Reference 2026 FMR'!E15*0.75))*12</f>
        <v>0</v>
      </c>
      <c r="F52" s="48">
        <f>(F25*'For Reference 2026 FMR'!E15)*12</f>
        <v>0</v>
      </c>
      <c r="G52" s="48">
        <f>(G25*'For Reference 2026 FMR'!F15)*12</f>
        <v>0</v>
      </c>
      <c r="H52" s="48">
        <f>(H25*'For Reference 2026 FMR'!G15)*12</f>
        <v>0</v>
      </c>
      <c r="I52" s="48">
        <f>(I25*'For Reference 2026 FMR'!H15)*12</f>
        <v>0</v>
      </c>
      <c r="J52" s="48">
        <f>(J25*'For Reference 2026 FMR'!I15)*12</f>
        <v>0</v>
      </c>
      <c r="K52" s="48">
        <f t="shared" si="3"/>
        <v>0</v>
      </c>
      <c r="L52" s="19"/>
      <c r="N52" s="22"/>
      <c r="O52" s="47"/>
      <c r="P52" s="47"/>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c r="AY52" s="22"/>
      <c r="AZ52" s="22"/>
      <c r="BA52" s="22"/>
      <c r="BB52" s="22"/>
      <c r="BC52" s="22"/>
    </row>
    <row r="53" spans="2:55" x14ac:dyDescent="0.25">
      <c r="B53" s="17"/>
      <c r="C53" s="213" t="str">
        <f>IF('For Reference 2026 FMR'!C16="","",'For Reference 2026 FMR'!C16)</f>
        <v>Jefferson County</v>
      </c>
      <c r="D53" s="214"/>
      <c r="E53" s="48">
        <f>(E26*('For Reference 2026 FMR'!E16*0.75))*12</f>
        <v>0</v>
      </c>
      <c r="F53" s="48">
        <f>(F26*'For Reference 2026 FMR'!E16)*12</f>
        <v>0</v>
      </c>
      <c r="G53" s="48">
        <f>(G26*'For Reference 2026 FMR'!F16)*12</f>
        <v>0</v>
      </c>
      <c r="H53" s="48">
        <f>(H26*'For Reference 2026 FMR'!G16)*12</f>
        <v>0</v>
      </c>
      <c r="I53" s="48">
        <f>(I26*'For Reference 2026 FMR'!H16)*12</f>
        <v>0</v>
      </c>
      <c r="J53" s="48">
        <f>(J26*'For Reference 2026 FMR'!I16)*12</f>
        <v>0</v>
      </c>
      <c r="K53" s="48">
        <f t="shared" si="3"/>
        <v>0</v>
      </c>
      <c r="L53" s="19"/>
      <c r="N53" s="22"/>
      <c r="O53" s="47"/>
      <c r="P53" s="47"/>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row>
    <row r="54" spans="2:55" x14ac:dyDescent="0.25">
      <c r="B54" s="17"/>
      <c r="C54" s="213" t="str">
        <f>IF('For Reference 2026 FMR'!C17="","",'For Reference 2026 FMR'!C17)</f>
        <v>Lawrence County</v>
      </c>
      <c r="D54" s="214"/>
      <c r="E54" s="48">
        <f>(E27*('For Reference 2026 FMR'!E17*0.75))*12</f>
        <v>0</v>
      </c>
      <c r="F54" s="48">
        <f>(F27*'For Reference 2026 FMR'!E17)*12</f>
        <v>0</v>
      </c>
      <c r="G54" s="48">
        <f>(G27*'For Reference 2026 FMR'!F17)*12</f>
        <v>0</v>
      </c>
      <c r="H54" s="48">
        <f>(H27*'For Reference 2026 FMR'!G17)*12</f>
        <v>0</v>
      </c>
      <c r="I54" s="48">
        <f>(I27*'For Reference 2026 FMR'!H17)*12</f>
        <v>0</v>
      </c>
      <c r="J54" s="48">
        <f>(J27*'For Reference 2026 FMR'!I17)*12</f>
        <v>0</v>
      </c>
      <c r="K54" s="48">
        <f t="shared" si="3"/>
        <v>0</v>
      </c>
      <c r="L54" s="19"/>
      <c r="N54" s="22"/>
      <c r="O54" s="47"/>
      <c r="P54" s="47"/>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row>
    <row r="55" spans="2:55" x14ac:dyDescent="0.25">
      <c r="B55" s="17"/>
      <c r="C55" s="213" t="str">
        <f>IF('For Reference 2026 FMR'!C18="","",'For Reference 2026 FMR'!C18)</f>
        <v>McKean County</v>
      </c>
      <c r="D55" s="214"/>
      <c r="E55" s="48">
        <f>(E28*('For Reference 2026 FMR'!E18*0.75))*12</f>
        <v>0</v>
      </c>
      <c r="F55" s="48">
        <f>(F28*'For Reference 2026 FMR'!E18)*12</f>
        <v>0</v>
      </c>
      <c r="G55" s="48">
        <f>(G28*'For Reference 2026 FMR'!F18)*12</f>
        <v>0</v>
      </c>
      <c r="H55" s="48">
        <f>(H28*'For Reference 2026 FMR'!G18)*12</f>
        <v>0</v>
      </c>
      <c r="I55" s="48">
        <f>(I28*'For Reference 2026 FMR'!H18)*12</f>
        <v>0</v>
      </c>
      <c r="J55" s="48">
        <f>(J28*'For Reference 2026 FMR'!I18)*12</f>
        <v>0</v>
      </c>
      <c r="K55" s="48">
        <f t="shared" si="3"/>
        <v>0</v>
      </c>
      <c r="L55" s="19"/>
      <c r="N55" s="22"/>
      <c r="O55" s="47"/>
      <c r="P55" s="47"/>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row>
    <row r="56" spans="2:55" x14ac:dyDescent="0.25">
      <c r="B56" s="17"/>
      <c r="C56" s="213" t="str">
        <f>IF('For Reference 2026 FMR'!C19="","",'For Reference 2026 FMR'!C19)</f>
        <v>Mercer County</v>
      </c>
      <c r="D56" s="214"/>
      <c r="E56" s="48">
        <f>(E29*('For Reference 2026 FMR'!E19*0.75))*12</f>
        <v>0</v>
      </c>
      <c r="F56" s="48">
        <f>(F29*'For Reference 2026 FMR'!E19)*12</f>
        <v>0</v>
      </c>
      <c r="G56" s="48">
        <f>(G29*'For Reference 2026 FMR'!F19)*12</f>
        <v>0</v>
      </c>
      <c r="H56" s="48">
        <f>(H29*'For Reference 2026 FMR'!G19)*12</f>
        <v>0</v>
      </c>
      <c r="I56" s="48">
        <f>(I29*'For Reference 2026 FMR'!H19)*12</f>
        <v>0</v>
      </c>
      <c r="J56" s="48">
        <f>(J29*'For Reference 2026 FMR'!I19)*12</f>
        <v>0</v>
      </c>
      <c r="K56" s="48">
        <f t="shared" si="3"/>
        <v>0</v>
      </c>
      <c r="L56" s="19"/>
      <c r="N56" s="22"/>
      <c r="O56" s="47"/>
      <c r="P56" s="47"/>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row>
    <row r="57" spans="2:55" x14ac:dyDescent="0.25">
      <c r="B57" s="17"/>
      <c r="C57" s="213" t="str">
        <f>IF('For Reference 2026 FMR'!C20="","",'For Reference 2026 FMR'!C20)</f>
        <v>Potter County</v>
      </c>
      <c r="D57" s="214"/>
      <c r="E57" s="48">
        <f>(E30*('For Reference 2026 FMR'!E20*0.75))*12</f>
        <v>0</v>
      </c>
      <c r="F57" s="48">
        <f>(F30*'For Reference 2026 FMR'!E20)*12</f>
        <v>0</v>
      </c>
      <c r="G57" s="48">
        <f>(G30*'For Reference 2026 FMR'!F20)*12</f>
        <v>0</v>
      </c>
      <c r="H57" s="48">
        <f>(H30*'For Reference 2026 FMR'!G20)*12</f>
        <v>0</v>
      </c>
      <c r="I57" s="48">
        <f>(I30*'For Reference 2026 FMR'!H20)*12</f>
        <v>0</v>
      </c>
      <c r="J57" s="48">
        <f>(J30*'For Reference 2026 FMR'!I20)*12</f>
        <v>0</v>
      </c>
      <c r="K57" s="48">
        <f t="shared" si="3"/>
        <v>0</v>
      </c>
      <c r="L57" s="19"/>
      <c r="N57" s="22"/>
      <c r="O57" s="47"/>
      <c r="P57" s="47"/>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row>
    <row r="58" spans="2:55" x14ac:dyDescent="0.25">
      <c r="B58" s="17"/>
      <c r="C58" s="213" t="str">
        <f>IF('For Reference 2026 FMR'!C21="","",'For Reference 2026 FMR'!C21)</f>
        <v>Venango County</v>
      </c>
      <c r="D58" s="214"/>
      <c r="E58" s="48">
        <f>(E31*('For Reference 2026 FMR'!E21*0.75))*12</f>
        <v>0</v>
      </c>
      <c r="F58" s="48">
        <f>(F31*'For Reference 2026 FMR'!E21)*12</f>
        <v>0</v>
      </c>
      <c r="G58" s="48">
        <f>(G31*'For Reference 2026 FMR'!F21)*12</f>
        <v>0</v>
      </c>
      <c r="H58" s="48">
        <f>(H31*'For Reference 2026 FMR'!G21)*12</f>
        <v>0</v>
      </c>
      <c r="I58" s="48">
        <f>(I31*'For Reference 2026 FMR'!H21)*12</f>
        <v>0</v>
      </c>
      <c r="J58" s="48">
        <f>(J31*'For Reference 2026 FMR'!I21)*12</f>
        <v>0</v>
      </c>
      <c r="K58" s="48">
        <f t="shared" si="3"/>
        <v>0</v>
      </c>
      <c r="L58" s="19"/>
      <c r="N58" s="22"/>
      <c r="O58" s="47"/>
      <c r="P58" s="47"/>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row>
    <row r="59" spans="2:55" x14ac:dyDescent="0.25">
      <c r="B59" s="17"/>
      <c r="C59" s="213" t="str">
        <f>IF('For Reference 2026 FMR'!C22="","",'For Reference 2026 FMR'!C22)</f>
        <v>Warren County</v>
      </c>
      <c r="D59" s="214"/>
      <c r="E59" s="48">
        <f>(E32*('For Reference 2026 FMR'!E22*0.75))*12</f>
        <v>0</v>
      </c>
      <c r="F59" s="48">
        <f>(F32*'For Reference 2026 FMR'!E22)*12</f>
        <v>0</v>
      </c>
      <c r="G59" s="48">
        <f>(G32*'For Reference 2026 FMR'!F22)*12</f>
        <v>0</v>
      </c>
      <c r="H59" s="48">
        <f>(H32*'For Reference 2026 FMR'!G22)*12</f>
        <v>0</v>
      </c>
      <c r="I59" s="48">
        <f>(I32*'For Reference 2026 FMR'!H22)*12</f>
        <v>0</v>
      </c>
      <c r="J59" s="48">
        <f>(J32*'For Reference 2026 FMR'!I22)*12</f>
        <v>0</v>
      </c>
      <c r="K59" s="48">
        <f t="shared" si="3"/>
        <v>0</v>
      </c>
      <c r="L59" s="19"/>
      <c r="N59" s="22"/>
      <c r="O59" s="47"/>
      <c r="P59" s="47"/>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row>
    <row r="60" spans="2:55" x14ac:dyDescent="0.25">
      <c r="B60" s="17"/>
      <c r="C60" s="213" t="str">
        <f>IF('For Reference 2026 FMR'!C23="","",'For Reference 2026 FMR'!C23)</f>
        <v>Washington County</v>
      </c>
      <c r="D60" s="214"/>
      <c r="E60" s="48">
        <f>(E33*('For Reference 2026 FMR'!E23*0.75))*12</f>
        <v>0</v>
      </c>
      <c r="F60" s="48">
        <f>(F33*'For Reference 2026 FMR'!E23)*12</f>
        <v>0</v>
      </c>
      <c r="G60" s="48">
        <f>(G33*'For Reference 2026 FMR'!F23)*12</f>
        <v>0</v>
      </c>
      <c r="H60" s="48">
        <f>(H33*'For Reference 2026 FMR'!G23)*12</f>
        <v>0</v>
      </c>
      <c r="I60" s="48">
        <f>(I33*'For Reference 2026 FMR'!H23)*12</f>
        <v>0</v>
      </c>
      <c r="J60" s="48">
        <f>(J33*'For Reference 2026 FMR'!I23)*12</f>
        <v>0</v>
      </c>
      <c r="K60" s="48">
        <f t="shared" si="3"/>
        <v>0</v>
      </c>
      <c r="L60" s="19"/>
      <c r="N60" s="22"/>
      <c r="O60" s="47"/>
      <c r="P60" s="47"/>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row>
    <row r="61" spans="2:55" x14ac:dyDescent="0.25">
      <c r="B61" s="17"/>
      <c r="C61" s="213" t="str">
        <f>IF('For Reference 2026 FMR'!C24="","",'For Reference 2026 FMR'!C24)</f>
        <v>Westmoreland County</v>
      </c>
      <c r="D61" s="214"/>
      <c r="E61" s="48">
        <f>(E34*('For Reference 2026 FMR'!E24*0.75))*12</f>
        <v>0</v>
      </c>
      <c r="F61" s="48">
        <f>(F34*'For Reference 2026 FMR'!E24)*12</f>
        <v>0</v>
      </c>
      <c r="G61" s="48">
        <f>(G34*'For Reference 2026 FMR'!F24)*12</f>
        <v>0</v>
      </c>
      <c r="H61" s="48">
        <f>(H34*'For Reference 2026 FMR'!G24)*12</f>
        <v>0</v>
      </c>
      <c r="I61" s="48">
        <f>(I34*'For Reference 2026 FMR'!H24)*12</f>
        <v>0</v>
      </c>
      <c r="J61" s="48">
        <f>(J34*'For Reference 2026 FMR'!I24)*12</f>
        <v>0</v>
      </c>
      <c r="K61" s="48">
        <f t="shared" si="3"/>
        <v>0</v>
      </c>
      <c r="L61" s="19"/>
      <c r="N61" s="22"/>
      <c r="O61" s="47"/>
      <c r="P61" s="47"/>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row>
    <row r="62" spans="2:55" ht="5.25" customHeight="1" thickBot="1" x14ac:dyDescent="0.3">
      <c r="B62" s="27"/>
      <c r="C62" s="29"/>
      <c r="D62" s="29"/>
      <c r="E62" s="29"/>
      <c r="F62" s="29"/>
      <c r="G62" s="29"/>
      <c r="H62" s="29"/>
      <c r="I62" s="29"/>
      <c r="J62" s="29"/>
      <c r="K62" s="29"/>
      <c r="L62" s="30"/>
      <c r="N62" s="22"/>
      <c r="O62" s="47"/>
      <c r="P62" s="47"/>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row>
    <row r="63" spans="2:55" ht="6" customHeight="1" x14ac:dyDescent="0.25">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row>
    <row r="64" spans="2:55"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row r="282" s="22" customFormat="1" x14ac:dyDescent="0.25"/>
    <row r="283" s="22" customFormat="1" x14ac:dyDescent="0.25"/>
    <row r="284" s="22" customFormat="1" x14ac:dyDescent="0.25"/>
    <row r="285" s="22" customFormat="1" x14ac:dyDescent="0.25"/>
    <row r="286" s="22" customFormat="1" x14ac:dyDescent="0.25"/>
    <row r="287" s="22" customFormat="1" x14ac:dyDescent="0.25"/>
    <row r="288" s="22" customFormat="1" x14ac:dyDescent="0.25"/>
    <row r="289" s="22" customFormat="1" x14ac:dyDescent="0.25"/>
    <row r="290" s="22" customFormat="1" x14ac:dyDescent="0.25"/>
    <row r="291" s="22" customFormat="1" x14ac:dyDescent="0.25"/>
    <row r="292" s="22" customFormat="1" x14ac:dyDescent="0.25"/>
    <row r="293" s="22" customFormat="1" x14ac:dyDescent="0.25"/>
    <row r="294" s="22" customFormat="1" x14ac:dyDescent="0.25"/>
    <row r="295" s="22" customFormat="1" x14ac:dyDescent="0.25"/>
    <row r="296" s="22" customFormat="1" x14ac:dyDescent="0.25"/>
    <row r="297" s="22" customFormat="1" x14ac:dyDescent="0.25"/>
    <row r="298" s="22" customFormat="1" x14ac:dyDescent="0.25"/>
    <row r="299" s="22" customFormat="1" x14ac:dyDescent="0.25"/>
    <row r="300" s="22" customFormat="1" x14ac:dyDescent="0.25"/>
    <row r="301" s="22" customFormat="1" x14ac:dyDescent="0.25"/>
    <row r="302" s="22" customFormat="1" x14ac:dyDescent="0.25"/>
    <row r="303" s="22" customFormat="1" x14ac:dyDescent="0.25"/>
    <row r="304" s="22" customFormat="1" x14ac:dyDescent="0.25"/>
    <row r="305" s="22" customFormat="1" x14ac:dyDescent="0.25"/>
    <row r="306" s="22" customFormat="1" x14ac:dyDescent="0.25"/>
    <row r="307" s="22" customFormat="1" x14ac:dyDescent="0.25"/>
    <row r="308" s="22" customFormat="1" x14ac:dyDescent="0.25"/>
    <row r="309" s="22" customFormat="1" x14ac:dyDescent="0.25"/>
    <row r="310" s="22" customFormat="1" x14ac:dyDescent="0.25"/>
    <row r="311" s="22" customFormat="1" x14ac:dyDescent="0.25"/>
    <row r="312" s="22" customFormat="1" x14ac:dyDescent="0.25"/>
    <row r="313" s="22" customFormat="1" x14ac:dyDescent="0.25"/>
    <row r="314" s="22" customFormat="1" x14ac:dyDescent="0.25"/>
    <row r="315" s="22" customFormat="1" x14ac:dyDescent="0.25"/>
    <row r="316" s="22" customFormat="1" x14ac:dyDescent="0.25"/>
    <row r="317" s="22" customFormat="1" x14ac:dyDescent="0.25"/>
    <row r="318" s="22" customFormat="1" x14ac:dyDescent="0.25"/>
    <row r="319" s="22" customFormat="1" x14ac:dyDescent="0.25"/>
    <row r="320" s="22" customFormat="1" x14ac:dyDescent="0.25"/>
    <row r="321" s="22" customFormat="1" x14ac:dyDescent="0.25"/>
    <row r="322" s="22" customFormat="1" x14ac:dyDescent="0.25"/>
    <row r="323" s="22" customFormat="1" x14ac:dyDescent="0.25"/>
    <row r="324" s="22" customFormat="1" x14ac:dyDescent="0.25"/>
    <row r="325" s="22" customFormat="1" x14ac:dyDescent="0.25"/>
    <row r="326" s="22" customFormat="1" x14ac:dyDescent="0.25"/>
    <row r="327" s="22" customFormat="1" x14ac:dyDescent="0.25"/>
    <row r="328" s="22" customFormat="1" x14ac:dyDescent="0.25"/>
    <row r="329" s="22" customFormat="1" x14ac:dyDescent="0.25"/>
    <row r="330" s="22" customFormat="1" x14ac:dyDescent="0.25"/>
    <row r="331" s="22" customFormat="1" x14ac:dyDescent="0.25"/>
    <row r="332" s="22" customFormat="1" x14ac:dyDescent="0.25"/>
    <row r="333" s="22" customFormat="1" x14ac:dyDescent="0.25"/>
    <row r="334" s="22" customFormat="1" x14ac:dyDescent="0.25"/>
    <row r="335" s="22" customFormat="1" x14ac:dyDescent="0.25"/>
    <row r="336" s="22" customFormat="1" x14ac:dyDescent="0.25"/>
    <row r="337" s="22" customFormat="1" x14ac:dyDescent="0.25"/>
    <row r="338" s="22" customFormat="1" x14ac:dyDescent="0.25"/>
    <row r="339" s="22" customFormat="1" x14ac:dyDescent="0.25"/>
    <row r="340" s="22" customFormat="1" x14ac:dyDescent="0.25"/>
    <row r="341" s="22" customFormat="1" x14ac:dyDescent="0.25"/>
    <row r="342" s="22" customFormat="1" x14ac:dyDescent="0.25"/>
    <row r="343" s="22" customFormat="1" x14ac:dyDescent="0.25"/>
    <row r="344" s="22" customFormat="1" x14ac:dyDescent="0.25"/>
    <row r="345" s="22" customFormat="1" x14ac:dyDescent="0.25"/>
    <row r="346" s="22" customFormat="1" x14ac:dyDescent="0.25"/>
    <row r="347" s="22" customFormat="1" x14ac:dyDescent="0.25"/>
    <row r="348" s="22" customFormat="1" x14ac:dyDescent="0.25"/>
    <row r="349" s="22" customFormat="1" x14ac:dyDescent="0.25"/>
    <row r="350" s="22" customFormat="1" x14ac:dyDescent="0.25"/>
    <row r="351" s="22" customFormat="1" x14ac:dyDescent="0.25"/>
    <row r="352" s="22" customFormat="1" x14ac:dyDescent="0.25"/>
    <row r="353" s="22" customFormat="1" x14ac:dyDescent="0.25"/>
    <row r="354" s="22" customFormat="1" x14ac:dyDescent="0.25"/>
    <row r="355" s="22" customFormat="1" x14ac:dyDescent="0.25"/>
    <row r="356" s="22" customFormat="1" x14ac:dyDescent="0.25"/>
    <row r="357" s="22" customFormat="1" x14ac:dyDescent="0.25"/>
    <row r="358" s="22" customFormat="1" x14ac:dyDescent="0.25"/>
    <row r="359" s="22" customFormat="1" x14ac:dyDescent="0.25"/>
    <row r="360" s="22" customFormat="1" x14ac:dyDescent="0.25"/>
    <row r="361" s="22" customFormat="1" x14ac:dyDescent="0.25"/>
    <row r="362" s="22" customFormat="1" x14ac:dyDescent="0.25"/>
    <row r="363" s="22" customFormat="1" x14ac:dyDescent="0.25"/>
    <row r="364" s="22" customFormat="1" x14ac:dyDescent="0.25"/>
    <row r="365" s="22" customFormat="1" x14ac:dyDescent="0.25"/>
    <row r="366" s="22" customFormat="1" x14ac:dyDescent="0.25"/>
    <row r="367" s="22" customFormat="1" x14ac:dyDescent="0.25"/>
    <row r="368" s="22" customFormat="1" x14ac:dyDescent="0.25"/>
    <row r="369" s="22" customFormat="1" x14ac:dyDescent="0.25"/>
    <row r="370" s="22" customFormat="1" x14ac:dyDescent="0.25"/>
    <row r="371" s="22" customFormat="1" x14ac:dyDescent="0.25"/>
    <row r="372" s="22" customFormat="1" x14ac:dyDescent="0.25"/>
    <row r="373" s="22" customFormat="1" x14ac:dyDescent="0.25"/>
    <row r="374" s="22" customFormat="1" x14ac:dyDescent="0.25"/>
    <row r="375" s="22" customFormat="1" x14ac:dyDescent="0.25"/>
    <row r="376" s="22" customFormat="1" x14ac:dyDescent="0.25"/>
    <row r="377" s="22" customFormat="1" x14ac:dyDescent="0.25"/>
    <row r="378" s="22" customFormat="1" x14ac:dyDescent="0.25"/>
    <row r="379" s="22" customFormat="1" x14ac:dyDescent="0.25"/>
    <row r="380" s="22" customFormat="1" x14ac:dyDescent="0.25"/>
    <row r="381" s="22" customFormat="1" x14ac:dyDescent="0.25"/>
    <row r="382" s="22" customFormat="1" x14ac:dyDescent="0.25"/>
    <row r="383" s="22" customFormat="1" x14ac:dyDescent="0.25"/>
    <row r="384" s="22" customFormat="1" x14ac:dyDescent="0.25"/>
    <row r="385" s="22" customFormat="1" x14ac:dyDescent="0.25"/>
    <row r="386" s="22" customFormat="1" x14ac:dyDescent="0.25"/>
    <row r="387" s="22" customFormat="1" x14ac:dyDescent="0.25"/>
    <row r="388" s="22" customFormat="1" x14ac:dyDescent="0.25"/>
    <row r="389" s="22" customFormat="1" x14ac:dyDescent="0.25"/>
    <row r="390" s="22" customFormat="1" x14ac:dyDescent="0.25"/>
    <row r="391" s="22" customFormat="1" x14ac:dyDescent="0.25"/>
    <row r="392" s="22" customFormat="1" x14ac:dyDescent="0.25"/>
    <row r="393" s="22" customFormat="1" x14ac:dyDescent="0.25"/>
    <row r="394" s="22" customFormat="1" x14ac:dyDescent="0.25"/>
    <row r="395" s="22" customFormat="1" x14ac:dyDescent="0.25"/>
    <row r="396" s="22" customFormat="1" x14ac:dyDescent="0.25"/>
    <row r="397" s="22" customFormat="1" x14ac:dyDescent="0.25"/>
    <row r="398" s="22" customFormat="1" x14ac:dyDescent="0.25"/>
    <row r="399" s="22" customFormat="1" x14ac:dyDescent="0.25"/>
    <row r="400" s="22" customFormat="1" x14ac:dyDescent="0.25"/>
    <row r="401" s="22" customFormat="1" x14ac:dyDescent="0.25"/>
    <row r="402" s="22" customFormat="1" x14ac:dyDescent="0.25"/>
    <row r="403" s="22" customFormat="1" x14ac:dyDescent="0.25"/>
    <row r="404" s="22" customFormat="1" x14ac:dyDescent="0.25"/>
    <row r="405" s="22" customFormat="1" x14ac:dyDescent="0.25"/>
    <row r="406" s="22" customFormat="1" x14ac:dyDescent="0.25"/>
    <row r="407" s="22" customFormat="1" x14ac:dyDescent="0.25"/>
    <row r="408" s="22" customFormat="1" x14ac:dyDescent="0.25"/>
    <row r="409" s="22" customFormat="1" x14ac:dyDescent="0.25"/>
    <row r="410" s="22" customFormat="1" x14ac:dyDescent="0.25"/>
    <row r="411" s="22" customFormat="1" x14ac:dyDescent="0.25"/>
    <row r="412" s="22" customFormat="1" x14ac:dyDescent="0.25"/>
    <row r="413" s="22" customFormat="1" x14ac:dyDescent="0.25"/>
    <row r="414" s="22" customFormat="1" x14ac:dyDescent="0.25"/>
    <row r="415" s="22" customFormat="1" x14ac:dyDescent="0.25"/>
    <row r="416" s="22" customFormat="1" x14ac:dyDescent="0.25"/>
    <row r="417" s="22" customFormat="1" x14ac:dyDescent="0.25"/>
    <row r="418" s="22" customFormat="1" x14ac:dyDescent="0.25"/>
    <row r="419" s="22" customFormat="1" x14ac:dyDescent="0.25"/>
    <row r="420" s="22" customFormat="1" x14ac:dyDescent="0.25"/>
    <row r="421" s="22" customFormat="1" x14ac:dyDescent="0.25"/>
    <row r="422" s="22" customFormat="1" x14ac:dyDescent="0.25"/>
    <row r="423" s="22" customFormat="1" x14ac:dyDescent="0.25"/>
    <row r="424" s="22" customFormat="1" x14ac:dyDescent="0.25"/>
    <row r="425" s="22" customFormat="1" x14ac:dyDescent="0.25"/>
    <row r="426" s="22" customFormat="1" x14ac:dyDescent="0.25"/>
    <row r="427" s="22" customFormat="1" x14ac:dyDescent="0.25"/>
    <row r="428" s="22" customFormat="1" x14ac:dyDescent="0.25"/>
    <row r="429" s="22" customFormat="1" x14ac:dyDescent="0.25"/>
    <row r="430" s="22" customFormat="1" x14ac:dyDescent="0.25"/>
    <row r="431" s="22" customFormat="1" x14ac:dyDescent="0.25"/>
    <row r="432" s="22" customFormat="1" x14ac:dyDescent="0.25"/>
    <row r="433" s="22" customFormat="1" x14ac:dyDescent="0.25"/>
    <row r="434" s="22" customFormat="1" x14ac:dyDescent="0.25"/>
    <row r="435" s="22" customFormat="1" x14ac:dyDescent="0.25"/>
    <row r="436" s="22" customFormat="1" x14ac:dyDescent="0.25"/>
    <row r="437" s="22" customFormat="1" x14ac:dyDescent="0.25"/>
    <row r="438" s="22" customFormat="1" x14ac:dyDescent="0.25"/>
    <row r="439" s="22" customFormat="1" x14ac:dyDescent="0.25"/>
    <row r="440" s="22" customFormat="1" x14ac:dyDescent="0.25"/>
    <row r="441" s="22" customFormat="1" x14ac:dyDescent="0.25"/>
    <row r="442" s="22" customFormat="1" x14ac:dyDescent="0.25"/>
    <row r="443" s="22" customFormat="1" x14ac:dyDescent="0.25"/>
    <row r="444" s="22" customFormat="1" x14ac:dyDescent="0.25"/>
    <row r="445" s="22" customFormat="1" x14ac:dyDescent="0.25"/>
    <row r="446" s="22" customFormat="1" x14ac:dyDescent="0.25"/>
    <row r="447" s="22" customFormat="1" x14ac:dyDescent="0.25"/>
    <row r="448" s="22" customFormat="1" x14ac:dyDescent="0.25"/>
    <row r="449" s="22" customFormat="1" x14ac:dyDescent="0.25"/>
    <row r="450" s="22" customFormat="1" x14ac:dyDescent="0.25"/>
    <row r="451" s="22" customFormat="1" x14ac:dyDescent="0.25"/>
    <row r="452" s="22" customFormat="1" x14ac:dyDescent="0.25"/>
    <row r="453" s="22" customFormat="1" x14ac:dyDescent="0.25"/>
    <row r="454" s="22" customFormat="1" x14ac:dyDescent="0.25"/>
    <row r="455" s="22" customFormat="1" x14ac:dyDescent="0.25"/>
    <row r="456" s="22" customFormat="1" x14ac:dyDescent="0.25"/>
    <row r="457" s="22" customFormat="1" x14ac:dyDescent="0.25"/>
    <row r="458" s="22" customFormat="1" x14ac:dyDescent="0.25"/>
    <row r="459" s="22" customFormat="1" x14ac:dyDescent="0.25"/>
    <row r="460" s="22" customFormat="1" x14ac:dyDescent="0.25"/>
    <row r="461" s="22" customFormat="1" x14ac:dyDescent="0.25"/>
    <row r="462" s="22" customFormat="1" x14ac:dyDescent="0.25"/>
    <row r="463" s="22" customFormat="1" x14ac:dyDescent="0.25"/>
    <row r="464" s="22" customFormat="1" x14ac:dyDescent="0.25"/>
    <row r="465" s="22" customFormat="1" x14ac:dyDescent="0.25"/>
    <row r="466" s="22" customFormat="1" x14ac:dyDescent="0.25"/>
    <row r="467" s="22" customFormat="1" x14ac:dyDescent="0.25"/>
    <row r="468" s="22" customFormat="1" x14ac:dyDescent="0.25"/>
    <row r="469" s="22" customFormat="1" x14ac:dyDescent="0.25"/>
    <row r="470" s="22" customFormat="1" x14ac:dyDescent="0.25"/>
    <row r="471" s="22" customFormat="1" x14ac:dyDescent="0.25"/>
    <row r="472" s="22" customFormat="1" x14ac:dyDescent="0.25"/>
    <row r="473" s="22" customFormat="1" x14ac:dyDescent="0.25"/>
    <row r="474" s="22" customFormat="1" x14ac:dyDescent="0.25"/>
    <row r="475" s="22" customFormat="1" x14ac:dyDescent="0.25"/>
    <row r="476" s="22" customFormat="1" x14ac:dyDescent="0.25"/>
    <row r="477" s="22" customFormat="1" x14ac:dyDescent="0.25"/>
    <row r="478" s="22" customFormat="1" x14ac:dyDescent="0.25"/>
    <row r="479" s="22" customFormat="1" x14ac:dyDescent="0.25"/>
    <row r="480" s="22" customFormat="1" x14ac:dyDescent="0.25"/>
    <row r="481" s="22" customFormat="1" x14ac:dyDescent="0.25"/>
    <row r="482" s="22" customFormat="1" x14ac:dyDescent="0.25"/>
    <row r="483" s="22" customFormat="1" x14ac:dyDescent="0.25"/>
    <row r="484" s="22" customFormat="1" x14ac:dyDescent="0.25"/>
    <row r="485" s="22" customFormat="1" x14ac:dyDescent="0.25"/>
    <row r="486" s="22" customFormat="1" x14ac:dyDescent="0.25"/>
    <row r="487" s="22" customFormat="1" x14ac:dyDescent="0.25"/>
    <row r="488" s="22" customFormat="1" x14ac:dyDescent="0.25"/>
    <row r="489" s="22" customFormat="1" x14ac:dyDescent="0.25"/>
    <row r="490" s="22" customFormat="1" x14ac:dyDescent="0.25"/>
    <row r="491" s="22" customFormat="1" x14ac:dyDescent="0.25"/>
    <row r="492" s="22" customFormat="1" x14ac:dyDescent="0.25"/>
    <row r="493" s="22" customFormat="1" x14ac:dyDescent="0.25"/>
    <row r="494" s="22" customFormat="1" x14ac:dyDescent="0.25"/>
  </sheetData>
  <sheetProtection algorithmName="SHA-512" hashValue="59DNi5XG2pewdteAXrdJnLFzCMQy4UEg2fRJ4wcPRgpdibWUr8epZK19ie0c9WWf4rf9La5k2mKEx5TqJ6mATg==" saltValue="nMfSykSyVWk/haJebXOE4A==" spinCount="100000" sheet="1" formatRows="0" selectLockedCells="1"/>
  <mergeCells count="51">
    <mergeCell ref="C61:D61"/>
    <mergeCell ref="C41:D41"/>
    <mergeCell ref="C53:D53"/>
    <mergeCell ref="C54:D54"/>
    <mergeCell ref="C55:D55"/>
    <mergeCell ref="C56:D56"/>
    <mergeCell ref="C57:D57"/>
    <mergeCell ref="C51:D51"/>
    <mergeCell ref="C52:D52"/>
    <mergeCell ref="C42:D42"/>
    <mergeCell ref="C44:D44"/>
    <mergeCell ref="C45:D45"/>
    <mergeCell ref="C46:D46"/>
    <mergeCell ref="C16:D16"/>
    <mergeCell ref="C17:D17"/>
    <mergeCell ref="C58:D58"/>
    <mergeCell ref="C59:D59"/>
    <mergeCell ref="C60:D60"/>
    <mergeCell ref="C50:D50"/>
    <mergeCell ref="C21:D21"/>
    <mergeCell ref="C22:D22"/>
    <mergeCell ref="C23:D23"/>
    <mergeCell ref="C24:D24"/>
    <mergeCell ref="C25:D25"/>
    <mergeCell ref="C31:D31"/>
    <mergeCell ref="C32:D32"/>
    <mergeCell ref="C33:D33"/>
    <mergeCell ref="C34:D34"/>
    <mergeCell ref="C26:D26"/>
    <mergeCell ref="C3:L3"/>
    <mergeCell ref="C15:D15"/>
    <mergeCell ref="D5:E5"/>
    <mergeCell ref="F5:G5"/>
    <mergeCell ref="H5:L5"/>
    <mergeCell ref="C13:D13"/>
    <mergeCell ref="C14:D14"/>
    <mergeCell ref="C6:K6"/>
    <mergeCell ref="B8:L8"/>
    <mergeCell ref="C9:K9"/>
    <mergeCell ref="C18:D18"/>
    <mergeCell ref="C19:D19"/>
    <mergeCell ref="C20:D20"/>
    <mergeCell ref="C48:D48"/>
    <mergeCell ref="C49:D49"/>
    <mergeCell ref="C29:D29"/>
    <mergeCell ref="C30:D30"/>
    <mergeCell ref="C27:D27"/>
    <mergeCell ref="C28:D28"/>
    <mergeCell ref="C43:D43"/>
    <mergeCell ref="C47:D47"/>
    <mergeCell ref="C39:D40"/>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codeName="Sheet4">
    <pageSetUpPr fitToPage="1"/>
  </sheetPr>
  <dimension ref="B1:CB259"/>
  <sheetViews>
    <sheetView workbookViewId="0">
      <selection activeCell="F9" sqref="F9:G9"/>
    </sheetView>
  </sheetViews>
  <sheetFormatPr defaultRowHeight="15" x14ac:dyDescent="0.25"/>
  <cols>
    <col min="1" max="2" width="1.85546875" style="15" customWidth="1"/>
    <col min="3" max="3" width="14.140625" style="15" customWidth="1"/>
    <col min="4" max="4" width="21.5703125" style="15" customWidth="1"/>
    <col min="5" max="5" width="15.5703125" style="15" customWidth="1"/>
    <col min="6" max="6" width="18.140625" style="15" customWidth="1"/>
    <col min="7" max="7" width="28.5703125" style="15" customWidth="1"/>
    <col min="8" max="9" width="1.85546875" style="15" customWidth="1"/>
    <col min="10" max="15" width="17.28515625" style="22" customWidth="1"/>
    <col min="16" max="52" width="9.140625" style="22"/>
    <col min="53" max="16384" width="9.140625" style="15"/>
  </cols>
  <sheetData>
    <row r="1" spans="2:80" ht="3.75" customHeight="1" thickBot="1" x14ac:dyDescent="0.3"/>
    <row r="2" spans="2:80" ht="18.75" x14ac:dyDescent="0.3">
      <c r="B2" s="66"/>
      <c r="C2" s="67" t="s">
        <v>99</v>
      </c>
      <c r="D2" s="68"/>
      <c r="E2" s="68"/>
      <c r="F2" s="68"/>
      <c r="G2" s="68"/>
      <c r="H2" s="69"/>
      <c r="AP2" s="15"/>
      <c r="AQ2" s="15"/>
      <c r="AR2" s="15"/>
      <c r="AS2" s="15"/>
      <c r="AT2" s="15"/>
      <c r="AU2" s="15"/>
      <c r="AV2" s="15"/>
      <c r="AW2" s="15"/>
      <c r="AX2" s="15"/>
      <c r="AY2" s="15"/>
      <c r="AZ2" s="15"/>
    </row>
    <row r="3" spans="2:80" ht="103.5" customHeight="1" thickBot="1" x14ac:dyDescent="0.3">
      <c r="B3" s="70"/>
      <c r="C3" s="196" t="s">
        <v>200</v>
      </c>
      <c r="D3" s="196"/>
      <c r="E3" s="196"/>
      <c r="F3" s="196"/>
      <c r="G3" s="196"/>
      <c r="H3" s="79"/>
      <c r="AP3" s="15"/>
      <c r="AQ3" s="15"/>
      <c r="AR3" s="15"/>
      <c r="AS3" s="15"/>
      <c r="AT3" s="15"/>
      <c r="AU3" s="15"/>
      <c r="AV3" s="15"/>
      <c r="AW3" s="15"/>
      <c r="AX3" s="15"/>
      <c r="AY3" s="15"/>
      <c r="AZ3" s="15"/>
    </row>
    <row r="4" spans="2:80" ht="4.5" customHeight="1" x14ac:dyDescent="0.25"/>
    <row r="5" spans="2:80" s="20" customFormat="1" ht="12" x14ac:dyDescent="0.2">
      <c r="B5" s="13"/>
      <c r="C5" s="5" t="s">
        <v>45</v>
      </c>
      <c r="D5" s="227" t="str">
        <f>IF('General Information'!D7="","",'General Information'!D7)</f>
        <v/>
      </c>
      <c r="E5" s="228"/>
      <c r="F5" s="5" t="s">
        <v>97</v>
      </c>
      <c r="G5" s="229" t="str">
        <f>IF('General Information'!D13="","",'General Information'!D13)</f>
        <v/>
      </c>
      <c r="H5" s="230"/>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s="20" customFormat="1" ht="12" x14ac:dyDescent="0.2">
      <c r="C6" s="139"/>
      <c r="D6" s="140"/>
      <c r="E6" s="140"/>
      <c r="F6" s="139"/>
      <c r="G6" s="138"/>
      <c r="H6" s="138"/>
      <c r="I6" s="8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row>
    <row r="7" spans="2:80" s="20" customFormat="1" ht="34.5" customHeight="1" x14ac:dyDescent="0.2">
      <c r="B7" s="221" t="s">
        <v>192</v>
      </c>
      <c r="C7" s="221"/>
      <c r="D7" s="221"/>
      <c r="E7" s="222"/>
      <c r="F7" s="209"/>
      <c r="G7" s="209"/>
      <c r="H7" s="138"/>
      <c r="I7" s="8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row>
    <row r="8" spans="2:80" s="20" customFormat="1" ht="5.25" customHeight="1" x14ac:dyDescent="0.2">
      <c r="B8" s="141"/>
      <c r="C8" s="141"/>
      <c r="D8" s="141"/>
      <c r="E8" s="142"/>
      <c r="F8" s="143"/>
      <c r="G8" s="144"/>
      <c r="H8" s="138"/>
      <c r="I8" s="8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row>
    <row r="9" spans="2:80" s="20" customFormat="1" ht="87" customHeight="1" x14ac:dyDescent="0.2">
      <c r="B9" s="221" t="s">
        <v>193</v>
      </c>
      <c r="C9" s="221"/>
      <c r="D9" s="221"/>
      <c r="E9" s="222"/>
      <c r="F9" s="212"/>
      <c r="G9" s="212"/>
      <c r="H9" s="138"/>
      <c r="I9" s="8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row>
    <row r="10" spans="2:80" ht="28.5" customHeight="1" x14ac:dyDescent="0.25">
      <c r="B10" s="205" t="s">
        <v>87</v>
      </c>
      <c r="C10" s="205"/>
      <c r="D10" s="205"/>
      <c r="E10" s="205"/>
      <c r="F10" s="205"/>
      <c r="G10" s="205"/>
      <c r="H10" s="205"/>
    </row>
    <row r="11" spans="2:80" ht="6" customHeight="1" thickBot="1" x14ac:dyDescent="0.3">
      <c r="C11" s="73"/>
      <c r="D11" s="73"/>
    </row>
    <row r="12" spans="2:80" ht="25.5" customHeight="1" x14ac:dyDescent="0.25">
      <c r="B12" s="217" t="s">
        <v>135</v>
      </c>
      <c r="C12" s="218"/>
      <c r="D12" s="218"/>
      <c r="E12" s="218"/>
      <c r="F12" s="218"/>
      <c r="G12" s="218"/>
      <c r="H12" s="219"/>
    </row>
    <row r="13" spans="2:80" ht="18.75" x14ac:dyDescent="0.25">
      <c r="B13" s="17"/>
      <c r="C13" s="10" t="s">
        <v>69</v>
      </c>
      <c r="D13" s="81"/>
      <c r="E13" s="82"/>
      <c r="F13" s="82"/>
      <c r="G13" s="82"/>
      <c r="H13" s="19"/>
    </row>
    <row r="14" spans="2:80" ht="5.25" customHeight="1" x14ac:dyDescent="0.25">
      <c r="B14" s="17"/>
      <c r="C14" s="83"/>
      <c r="D14" s="83"/>
      <c r="H14" s="19"/>
    </row>
    <row r="15" spans="2:80" ht="30.75" customHeight="1" x14ac:dyDescent="0.25">
      <c r="B15" s="17"/>
      <c r="C15" s="225" t="s">
        <v>0</v>
      </c>
      <c r="D15" s="226"/>
      <c r="E15" s="84" t="s">
        <v>1</v>
      </c>
      <c r="F15" s="231" t="s">
        <v>2</v>
      </c>
      <c r="G15" s="232"/>
      <c r="H15" s="19"/>
    </row>
    <row r="16" spans="2:80" ht="65.25" customHeight="1" x14ac:dyDescent="0.25">
      <c r="B16" s="17"/>
      <c r="C16" s="223" t="s">
        <v>3</v>
      </c>
      <c r="D16" s="224"/>
      <c r="E16" s="85" t="s">
        <v>10</v>
      </c>
      <c r="F16" s="233"/>
      <c r="G16" s="234"/>
      <c r="H16" s="19"/>
    </row>
    <row r="17" spans="2:8" ht="65.25" customHeight="1" x14ac:dyDescent="0.25">
      <c r="B17" s="17"/>
      <c r="C17" s="223" t="s">
        <v>4</v>
      </c>
      <c r="D17" s="224"/>
      <c r="E17" s="85" t="s">
        <v>10</v>
      </c>
      <c r="F17" s="233"/>
      <c r="G17" s="234"/>
      <c r="H17" s="19"/>
    </row>
    <row r="18" spans="2:8" ht="65.25" customHeight="1" x14ac:dyDescent="0.25">
      <c r="B18" s="17"/>
      <c r="C18" s="223" t="s">
        <v>5</v>
      </c>
      <c r="D18" s="224"/>
      <c r="E18" s="85" t="s">
        <v>10</v>
      </c>
      <c r="F18" s="233"/>
      <c r="G18" s="234"/>
      <c r="H18" s="19"/>
    </row>
    <row r="19" spans="2:8" ht="65.25" customHeight="1" x14ac:dyDescent="0.25">
      <c r="B19" s="17"/>
      <c r="C19" s="223" t="s">
        <v>6</v>
      </c>
      <c r="D19" s="224"/>
      <c r="E19" s="85" t="s">
        <v>10</v>
      </c>
      <c r="F19" s="233"/>
      <c r="G19" s="234"/>
      <c r="H19" s="19"/>
    </row>
    <row r="20" spans="2:8" ht="65.25" customHeight="1" x14ac:dyDescent="0.25">
      <c r="B20" s="17"/>
      <c r="C20" s="223" t="s">
        <v>7</v>
      </c>
      <c r="D20" s="224"/>
      <c r="E20" s="85" t="s">
        <v>10</v>
      </c>
      <c r="F20" s="233"/>
      <c r="G20" s="234"/>
      <c r="H20" s="19"/>
    </row>
    <row r="21" spans="2:8" ht="65.25" customHeight="1" x14ac:dyDescent="0.25">
      <c r="B21" s="17"/>
      <c r="C21" s="223" t="s">
        <v>8</v>
      </c>
      <c r="D21" s="224"/>
      <c r="E21" s="85" t="s">
        <v>10</v>
      </c>
      <c r="F21" s="233"/>
      <c r="G21" s="234"/>
      <c r="H21" s="19"/>
    </row>
    <row r="22" spans="2:8" ht="65.25" customHeight="1" x14ac:dyDescent="0.25">
      <c r="B22" s="17"/>
      <c r="C22" s="223" t="s">
        <v>9</v>
      </c>
      <c r="D22" s="224"/>
      <c r="E22" s="85" t="s">
        <v>10</v>
      </c>
      <c r="F22" s="233"/>
      <c r="G22" s="234"/>
      <c r="H22" s="19"/>
    </row>
    <row r="23" spans="2:8" ht="32.25" customHeight="1" x14ac:dyDescent="0.25">
      <c r="B23" s="17"/>
      <c r="C23" s="223" t="s">
        <v>136</v>
      </c>
      <c r="D23" s="224"/>
      <c r="E23" s="86">
        <f>SUM(E16:E22)</f>
        <v>0</v>
      </c>
      <c r="F23" s="235"/>
      <c r="G23" s="236"/>
      <c r="H23" s="19"/>
    </row>
    <row r="24" spans="2:8" ht="5.25" customHeight="1" thickBot="1" x14ac:dyDescent="0.3">
      <c r="B24" s="27"/>
      <c r="C24" s="29"/>
      <c r="D24" s="29"/>
      <c r="E24" s="29"/>
      <c r="F24" s="29"/>
      <c r="G24" s="29"/>
      <c r="H24" s="30"/>
    </row>
    <row r="25" spans="2:8" ht="5.25" customHeight="1" x14ac:dyDescent="0.25"/>
    <row r="26" spans="2:8" s="22" customFormat="1" x14ac:dyDescent="0.25"/>
    <row r="27" spans="2:8" s="22" customFormat="1" x14ac:dyDescent="0.25"/>
    <row r="28" spans="2:8" s="22" customFormat="1" x14ac:dyDescent="0.25"/>
    <row r="29" spans="2:8" s="22" customFormat="1" x14ac:dyDescent="0.25"/>
    <row r="30" spans="2:8" s="22" customFormat="1" x14ac:dyDescent="0.25"/>
    <row r="31" spans="2:8" s="22" customFormat="1" x14ac:dyDescent="0.25"/>
    <row r="32" spans="2:8"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sheetData>
  <sheetProtection algorithmName="SHA-512" hashValue="tir8yHRozp55mHQw7N3TpG7+Ren0e2wJLjgxlM9sAyJAJwNBiO9tjxi+nESkFNFpN9+xH3llaaZv+BC3kblJ8Q==" saltValue="2OmeLjIkkVtlys9vhsJpSw==" spinCount="100000" sheet="1" formatRows="0" selectLockedCells="1"/>
  <mergeCells count="27">
    <mergeCell ref="C3:G3"/>
    <mergeCell ref="C22:D22"/>
    <mergeCell ref="C23:D23"/>
    <mergeCell ref="D5:E5"/>
    <mergeCell ref="G5:H5"/>
    <mergeCell ref="F15:G15"/>
    <mergeCell ref="F16:G16"/>
    <mergeCell ref="F17:G17"/>
    <mergeCell ref="F18:G18"/>
    <mergeCell ref="F19:G19"/>
    <mergeCell ref="F20:G20"/>
    <mergeCell ref="F21:G21"/>
    <mergeCell ref="F22:G22"/>
    <mergeCell ref="F23:G23"/>
    <mergeCell ref="C17:D17"/>
    <mergeCell ref="C18:D18"/>
    <mergeCell ref="C20:D20"/>
    <mergeCell ref="C21:D21"/>
    <mergeCell ref="B10:H10"/>
    <mergeCell ref="B12:H12"/>
    <mergeCell ref="C15:D15"/>
    <mergeCell ref="C16:D16"/>
    <mergeCell ref="F7:G7"/>
    <mergeCell ref="B7:E7"/>
    <mergeCell ref="B9:E9"/>
    <mergeCell ref="F9:G9"/>
    <mergeCell ref="C19:D19"/>
  </mergeCells>
  <dataValidations count="1">
    <dataValidation type="list" allowBlank="1" showInputMessage="1" showErrorMessage="1" sqref="F7:G8" xr:uid="{B4DE12DC-1824-4B78-A4A0-AD77D536CFCD}">
      <formula1>"Yes, No"</formula1>
    </dataValidation>
  </dataValidation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codeName="Sheet5">
    <pageSetUpPr fitToPage="1"/>
  </sheetPr>
  <dimension ref="B1:CB214"/>
  <sheetViews>
    <sheetView workbookViewId="0">
      <selection activeCell="F27" sqref="F11:G27"/>
    </sheetView>
  </sheetViews>
  <sheetFormatPr defaultRowHeight="15" x14ac:dyDescent="0.25"/>
  <cols>
    <col min="1" max="2" width="2" style="15" customWidth="1"/>
    <col min="3" max="3" width="14.5703125" style="15" customWidth="1"/>
    <col min="4" max="4" width="16.28515625" style="15" customWidth="1"/>
    <col min="5" max="5" width="17.140625" style="15" customWidth="1"/>
    <col min="6" max="6" width="19.42578125" style="15" customWidth="1"/>
    <col min="7" max="7" width="32" style="15" customWidth="1"/>
    <col min="8" max="9" width="1.7109375" style="15" customWidth="1"/>
    <col min="10" max="41" width="9.140625" style="22"/>
    <col min="42" max="16384" width="9.140625" style="15"/>
  </cols>
  <sheetData>
    <row r="1" spans="2:80" ht="3.75" customHeight="1" thickBot="1" x14ac:dyDescent="0.3"/>
    <row r="2" spans="2:80" ht="18.75" x14ac:dyDescent="0.3">
      <c r="B2" s="66"/>
      <c r="C2" s="67" t="s">
        <v>98</v>
      </c>
      <c r="D2" s="68"/>
      <c r="E2" s="68"/>
      <c r="F2" s="68"/>
      <c r="G2" s="68"/>
      <c r="H2" s="69"/>
    </row>
    <row r="3" spans="2:80" ht="108" customHeight="1" thickBot="1" x14ac:dyDescent="0.3">
      <c r="B3" s="70"/>
      <c r="C3" s="196" t="s">
        <v>199</v>
      </c>
      <c r="D3" s="196"/>
      <c r="E3" s="196"/>
      <c r="F3" s="196"/>
      <c r="G3" s="196"/>
      <c r="H3" s="79"/>
    </row>
    <row r="4" spans="2:80" ht="9" customHeight="1" x14ac:dyDescent="0.25">
      <c r="C4" s="72"/>
      <c r="D4" s="72"/>
      <c r="E4" s="72"/>
      <c r="F4" s="72"/>
      <c r="G4" s="72"/>
    </row>
    <row r="5" spans="2:80" s="20" customFormat="1" ht="13.5" customHeight="1" x14ac:dyDescent="0.2">
      <c r="B5" s="4"/>
      <c r="C5" s="5" t="s">
        <v>45</v>
      </c>
      <c r="D5" s="227" t="str">
        <f>IF('General Information'!D7="","",'General Information'!D7)</f>
        <v/>
      </c>
      <c r="E5" s="228"/>
      <c r="F5" s="5" t="s">
        <v>97</v>
      </c>
      <c r="G5" s="229" t="str">
        <f>IF('General Information'!D13="","",'General Information'!D13)</f>
        <v/>
      </c>
      <c r="H5" s="230"/>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ht="30.75" customHeight="1" thickBot="1" x14ac:dyDescent="0.3">
      <c r="B6" s="237" t="s">
        <v>70</v>
      </c>
      <c r="C6" s="237"/>
      <c r="D6" s="237"/>
      <c r="E6" s="237"/>
      <c r="F6" s="237"/>
      <c r="G6" s="237"/>
      <c r="H6" s="237"/>
    </row>
    <row r="7" spans="2:80" ht="20.25" customHeight="1" x14ac:dyDescent="0.35">
      <c r="B7" s="238" t="s">
        <v>137</v>
      </c>
      <c r="C7" s="239"/>
      <c r="D7" s="239"/>
      <c r="E7" s="239"/>
      <c r="F7" s="239"/>
      <c r="G7" s="239"/>
      <c r="H7" s="240"/>
    </row>
    <row r="8" spans="2:80" s="88" customFormat="1" ht="18.75" x14ac:dyDescent="0.3">
      <c r="B8" s="87"/>
      <c r="C8" s="244" t="s">
        <v>71</v>
      </c>
      <c r="D8" s="244"/>
      <c r="E8" s="244"/>
      <c r="F8" s="244"/>
      <c r="G8" s="244"/>
      <c r="H8" s="245"/>
      <c r="J8" s="89"/>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row>
    <row r="9" spans="2:80" ht="7.5" customHeight="1" x14ac:dyDescent="0.25">
      <c r="B9" s="17"/>
      <c r="C9" s="91"/>
      <c r="D9" s="91"/>
      <c r="H9" s="19"/>
    </row>
    <row r="10" spans="2:80" ht="34.5" x14ac:dyDescent="0.25">
      <c r="B10" s="17"/>
      <c r="C10" s="254" t="s">
        <v>0</v>
      </c>
      <c r="D10" s="255"/>
      <c r="E10" s="92" t="s">
        <v>1</v>
      </c>
      <c r="F10" s="246" t="s">
        <v>2</v>
      </c>
      <c r="G10" s="247"/>
      <c r="H10" s="19"/>
    </row>
    <row r="11" spans="2:80" ht="51.95" customHeight="1" x14ac:dyDescent="0.25">
      <c r="B11" s="17"/>
      <c r="C11" s="252" t="s">
        <v>16</v>
      </c>
      <c r="D11" s="253"/>
      <c r="E11" s="85" t="s">
        <v>10</v>
      </c>
      <c r="F11" s="248"/>
      <c r="G11" s="249"/>
      <c r="H11" s="19"/>
    </row>
    <row r="12" spans="2:80" ht="51.95" customHeight="1" x14ac:dyDescent="0.25">
      <c r="B12" s="17"/>
      <c r="C12" s="252" t="s">
        <v>17</v>
      </c>
      <c r="D12" s="253"/>
      <c r="E12" s="85" t="s">
        <v>10</v>
      </c>
      <c r="F12" s="248"/>
      <c r="G12" s="249"/>
      <c r="H12" s="19"/>
    </row>
    <row r="13" spans="2:80" ht="51.95" customHeight="1" x14ac:dyDescent="0.25">
      <c r="B13" s="17"/>
      <c r="C13" s="252" t="s">
        <v>18</v>
      </c>
      <c r="D13" s="253"/>
      <c r="E13" s="85" t="s">
        <v>10</v>
      </c>
      <c r="F13" s="248"/>
      <c r="G13" s="249"/>
      <c r="H13" s="19"/>
    </row>
    <row r="14" spans="2:80" ht="51.95" customHeight="1" x14ac:dyDescent="0.25">
      <c r="B14" s="17"/>
      <c r="C14" s="252" t="s">
        <v>19</v>
      </c>
      <c r="D14" s="253"/>
      <c r="E14" s="85" t="s">
        <v>10</v>
      </c>
      <c r="F14" s="248"/>
      <c r="G14" s="249"/>
      <c r="H14" s="19"/>
    </row>
    <row r="15" spans="2:80" ht="51.95" customHeight="1" x14ac:dyDescent="0.25">
      <c r="B15" s="17"/>
      <c r="C15" s="252" t="s">
        <v>20</v>
      </c>
      <c r="D15" s="253"/>
      <c r="E15" s="85" t="s">
        <v>10</v>
      </c>
      <c r="F15" s="248"/>
      <c r="G15" s="249"/>
      <c r="H15" s="19"/>
    </row>
    <row r="16" spans="2:80" ht="51.95" customHeight="1" x14ac:dyDescent="0.25">
      <c r="B16" s="17"/>
      <c r="C16" s="252" t="s">
        <v>21</v>
      </c>
      <c r="D16" s="253"/>
      <c r="E16" s="85" t="s">
        <v>10</v>
      </c>
      <c r="F16" s="248"/>
      <c r="G16" s="249"/>
      <c r="H16" s="19"/>
    </row>
    <row r="17" spans="2:8" ht="217.5" customHeight="1" x14ac:dyDescent="0.25">
      <c r="B17" s="17"/>
      <c r="C17" s="252" t="s">
        <v>204</v>
      </c>
      <c r="D17" s="253"/>
      <c r="E17" s="85" t="s">
        <v>10</v>
      </c>
      <c r="F17" s="248"/>
      <c r="G17" s="249"/>
      <c r="H17" s="19"/>
    </row>
    <row r="18" spans="2:8" ht="51.95" customHeight="1" x14ac:dyDescent="0.25">
      <c r="B18" s="17"/>
      <c r="C18" s="252" t="s">
        <v>22</v>
      </c>
      <c r="D18" s="253"/>
      <c r="E18" s="85" t="s">
        <v>10</v>
      </c>
      <c r="F18" s="248"/>
      <c r="G18" s="249"/>
      <c r="H18" s="19"/>
    </row>
    <row r="19" spans="2:8" ht="51.95" customHeight="1" x14ac:dyDescent="0.25">
      <c r="B19" s="17"/>
      <c r="C19" s="252" t="s">
        <v>23</v>
      </c>
      <c r="D19" s="253"/>
      <c r="E19" s="85" t="s">
        <v>10</v>
      </c>
      <c r="F19" s="248"/>
      <c r="G19" s="249"/>
      <c r="H19" s="19"/>
    </row>
    <row r="20" spans="2:8" ht="51.95" customHeight="1" x14ac:dyDescent="0.25">
      <c r="B20" s="17"/>
      <c r="C20" s="252" t="s">
        <v>24</v>
      </c>
      <c r="D20" s="253"/>
      <c r="E20" s="85" t="s">
        <v>10</v>
      </c>
      <c r="F20" s="248"/>
      <c r="G20" s="249"/>
      <c r="H20" s="19"/>
    </row>
    <row r="21" spans="2:8" ht="51.95" customHeight="1" x14ac:dyDescent="0.25">
      <c r="B21" s="17"/>
      <c r="C21" s="252" t="s">
        <v>25</v>
      </c>
      <c r="D21" s="253"/>
      <c r="E21" s="85" t="s">
        <v>10</v>
      </c>
      <c r="F21" s="248"/>
      <c r="G21" s="249"/>
      <c r="H21" s="19"/>
    </row>
    <row r="22" spans="2:8" ht="51.95" customHeight="1" x14ac:dyDescent="0.25">
      <c r="B22" s="17"/>
      <c r="C22" s="252" t="s">
        <v>26</v>
      </c>
      <c r="D22" s="253"/>
      <c r="E22" s="85" t="s">
        <v>10</v>
      </c>
      <c r="F22" s="248"/>
      <c r="G22" s="249"/>
      <c r="H22" s="19"/>
    </row>
    <row r="23" spans="2:8" ht="51.95" customHeight="1" x14ac:dyDescent="0.25">
      <c r="B23" s="17"/>
      <c r="C23" s="252" t="s">
        <v>27</v>
      </c>
      <c r="D23" s="253"/>
      <c r="E23" s="85" t="s">
        <v>10</v>
      </c>
      <c r="F23" s="248"/>
      <c r="G23" s="249"/>
      <c r="H23" s="19"/>
    </row>
    <row r="24" spans="2:8" ht="51.95" customHeight="1" x14ac:dyDescent="0.25">
      <c r="B24" s="17"/>
      <c r="C24" s="252" t="s">
        <v>28</v>
      </c>
      <c r="D24" s="253"/>
      <c r="E24" s="85" t="s">
        <v>10</v>
      </c>
      <c r="F24" s="248"/>
      <c r="G24" s="249"/>
      <c r="H24" s="19"/>
    </row>
    <row r="25" spans="2:8" ht="51.95" customHeight="1" x14ac:dyDescent="0.25">
      <c r="B25" s="17"/>
      <c r="C25" s="252" t="s">
        <v>29</v>
      </c>
      <c r="D25" s="253"/>
      <c r="E25" s="85" t="s">
        <v>10</v>
      </c>
      <c r="F25" s="248"/>
      <c r="G25" s="249"/>
      <c r="H25" s="19"/>
    </row>
    <row r="26" spans="2:8" ht="51.95" customHeight="1" x14ac:dyDescent="0.25">
      <c r="B26" s="17"/>
      <c r="C26" s="252" t="s">
        <v>30</v>
      </c>
      <c r="D26" s="253"/>
      <c r="E26" s="85" t="s">
        <v>10</v>
      </c>
      <c r="F26" s="248"/>
      <c r="G26" s="249"/>
      <c r="H26" s="19"/>
    </row>
    <row r="27" spans="2:8" ht="111.75" customHeight="1" x14ac:dyDescent="0.25">
      <c r="B27" s="17"/>
      <c r="C27" s="252" t="s">
        <v>139</v>
      </c>
      <c r="D27" s="253"/>
      <c r="E27" s="85" t="s">
        <v>10</v>
      </c>
      <c r="F27" s="248"/>
      <c r="G27" s="249"/>
      <c r="H27" s="19"/>
    </row>
    <row r="28" spans="2:8" ht="45.75" customHeight="1" x14ac:dyDescent="0.25">
      <c r="B28" s="17"/>
      <c r="C28" s="258" t="s">
        <v>138</v>
      </c>
      <c r="D28" s="259"/>
      <c r="E28" s="93">
        <f>SUM(E11:E27)</f>
        <v>0</v>
      </c>
      <c r="F28" s="256"/>
      <c r="G28" s="257"/>
      <c r="H28" s="19"/>
    </row>
    <row r="29" spans="2:8" x14ac:dyDescent="0.25">
      <c r="B29" s="17"/>
      <c r="H29" s="19"/>
    </row>
    <row r="30" spans="2:8" ht="268.5" customHeight="1" x14ac:dyDescent="0.25">
      <c r="B30" s="17"/>
      <c r="C30" s="250" t="s">
        <v>205</v>
      </c>
      <c r="D30" s="251"/>
      <c r="E30" s="241"/>
      <c r="F30" s="242"/>
      <c r="G30" s="243"/>
      <c r="H30" s="19"/>
    </row>
    <row r="31" spans="2:8" ht="7.5" customHeight="1" thickBot="1" x14ac:dyDescent="0.3">
      <c r="B31" s="27"/>
      <c r="C31" s="29"/>
      <c r="D31" s="29"/>
      <c r="E31" s="29"/>
      <c r="F31" s="29"/>
      <c r="G31" s="29"/>
      <c r="H31" s="30"/>
    </row>
    <row r="32" spans="2:8" ht="8.25" customHeigh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sheetData>
  <sheetProtection algorithmName="SHA-512" hashValue="BtxwfilWrGIrcNPSPuM4UUDg2FEdfqcu9cCGo7PhUePrdIDrtfI2Tvy6O36oSRLBaGKStSrHu7V/XID+q0MMYg==" saltValue="u7ZovKRklDgosvmOUpZnMA==" spinCount="100000" sheet="1" formatRows="0" selectLockedCells="1"/>
  <mergeCells count="46">
    <mergeCell ref="D5:E5"/>
    <mergeCell ref="G5:H5"/>
    <mergeCell ref="C10:D10"/>
    <mergeCell ref="F28:G28"/>
    <mergeCell ref="C24:D24"/>
    <mergeCell ref="C25:D25"/>
    <mergeCell ref="C26:D26"/>
    <mergeCell ref="C27:D27"/>
    <mergeCell ref="C28:D28"/>
    <mergeCell ref="F26:G26"/>
    <mergeCell ref="F27:G27"/>
    <mergeCell ref="F21:G21"/>
    <mergeCell ref="F22:G22"/>
    <mergeCell ref="F23:G23"/>
    <mergeCell ref="F24:G24"/>
    <mergeCell ref="F25:G25"/>
    <mergeCell ref="C30:D30"/>
    <mergeCell ref="C11:D11"/>
    <mergeCell ref="C12:D12"/>
    <mergeCell ref="C13:D13"/>
    <mergeCell ref="C14:D14"/>
    <mergeCell ref="C15:D15"/>
    <mergeCell ref="C16:D16"/>
    <mergeCell ref="C17:D17"/>
    <mergeCell ref="C18:D18"/>
    <mergeCell ref="C19:D19"/>
    <mergeCell ref="C20:D20"/>
    <mergeCell ref="C21:D21"/>
    <mergeCell ref="C22:D22"/>
    <mergeCell ref="C23:D23"/>
    <mergeCell ref="B6:H6"/>
    <mergeCell ref="B7:H7"/>
    <mergeCell ref="C3:G3"/>
    <mergeCell ref="E30:G30"/>
    <mergeCell ref="C8:H8"/>
    <mergeCell ref="F10:G10"/>
    <mergeCell ref="F11:G11"/>
    <mergeCell ref="F12:G12"/>
    <mergeCell ref="F13:G13"/>
    <mergeCell ref="F14:G14"/>
    <mergeCell ref="F15:G15"/>
    <mergeCell ref="F16:G16"/>
    <mergeCell ref="F17:G17"/>
    <mergeCell ref="F18:G18"/>
    <mergeCell ref="F19:G19"/>
    <mergeCell ref="F20:G20"/>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5F6EE-D9DA-41D8-BF87-E135A37D72FF}">
  <sheetPr codeName="Sheet11">
    <pageSetUpPr fitToPage="1"/>
  </sheetPr>
  <dimension ref="A1:CB203"/>
  <sheetViews>
    <sheetView workbookViewId="0">
      <selection activeCell="F11" sqref="F11:G15"/>
    </sheetView>
  </sheetViews>
  <sheetFormatPr defaultRowHeight="15" x14ac:dyDescent="0.25"/>
  <cols>
    <col min="1" max="2" width="2" style="15" customWidth="1"/>
    <col min="3" max="3" width="14.42578125" style="15" customWidth="1"/>
    <col min="4" max="4" width="16" style="15" customWidth="1"/>
    <col min="5" max="5" width="16.5703125" style="15" customWidth="1"/>
    <col min="6" max="6" width="19.140625" style="15" customWidth="1"/>
    <col min="7" max="7" width="32" style="15" customWidth="1"/>
    <col min="8" max="9" width="1.7109375" style="15" customWidth="1"/>
    <col min="10" max="41" width="9.140625" style="22"/>
    <col min="42" max="16384" width="9.140625" style="15"/>
  </cols>
  <sheetData>
    <row r="1" spans="1:80" ht="3.75" customHeight="1" thickBot="1" x14ac:dyDescent="0.3"/>
    <row r="2" spans="1:80" ht="18.75" x14ac:dyDescent="0.3">
      <c r="B2" s="66"/>
      <c r="C2" s="67" t="s">
        <v>101</v>
      </c>
      <c r="D2" s="68"/>
      <c r="E2" s="68"/>
      <c r="F2" s="68"/>
      <c r="G2" s="68"/>
      <c r="H2" s="69"/>
    </row>
    <row r="3" spans="1:80" ht="145.5" customHeight="1" thickBot="1" x14ac:dyDescent="0.3">
      <c r="B3" s="70"/>
      <c r="C3" s="196" t="s">
        <v>194</v>
      </c>
      <c r="D3" s="196"/>
      <c r="E3" s="196"/>
      <c r="F3" s="196"/>
      <c r="G3" s="196"/>
      <c r="H3" s="79"/>
    </row>
    <row r="4" spans="1:80" ht="9" customHeight="1" x14ac:dyDescent="0.25">
      <c r="C4" s="72"/>
      <c r="D4" s="72"/>
      <c r="E4" s="72"/>
      <c r="F4" s="72"/>
      <c r="G4" s="72"/>
    </row>
    <row r="5" spans="1:80" s="20" customFormat="1" ht="13.5" customHeight="1" x14ac:dyDescent="0.2">
      <c r="A5" s="3"/>
      <c r="B5" s="4"/>
      <c r="C5" s="5" t="s">
        <v>45</v>
      </c>
      <c r="D5" s="227" t="str">
        <f>IF('General Information'!D7="","",'General Information'!D7)</f>
        <v/>
      </c>
      <c r="E5" s="228"/>
      <c r="F5" s="5" t="s">
        <v>97</v>
      </c>
      <c r="G5" s="229" t="str">
        <f>IF('General Information'!D13="","",'General Information'!D13)</f>
        <v/>
      </c>
      <c r="H5" s="230"/>
      <c r="I5" s="8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1:80" ht="28.5" customHeight="1" thickBot="1" x14ac:dyDescent="0.3">
      <c r="B6" s="270" t="s">
        <v>82</v>
      </c>
      <c r="C6" s="270"/>
      <c r="D6" s="270"/>
      <c r="E6" s="270"/>
      <c r="F6" s="270"/>
      <c r="G6" s="270"/>
      <c r="H6" s="270"/>
    </row>
    <row r="7" spans="1:80" ht="20.25" customHeight="1" x14ac:dyDescent="0.35">
      <c r="B7" s="238" t="s">
        <v>140</v>
      </c>
      <c r="C7" s="239"/>
      <c r="D7" s="239"/>
      <c r="E7" s="239"/>
      <c r="F7" s="239"/>
      <c r="G7" s="239"/>
      <c r="H7" s="240"/>
    </row>
    <row r="8" spans="1:80" s="88" customFormat="1" ht="18.75" x14ac:dyDescent="0.3">
      <c r="B8" s="87"/>
      <c r="C8" s="244" t="s">
        <v>81</v>
      </c>
      <c r="D8" s="244"/>
      <c r="E8" s="244"/>
      <c r="F8" s="244"/>
      <c r="G8" s="244"/>
      <c r="H8" s="245"/>
      <c r="J8" s="89"/>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row>
    <row r="9" spans="1:80" ht="7.5" customHeight="1" x14ac:dyDescent="0.25">
      <c r="B9" s="17"/>
      <c r="C9" s="91"/>
      <c r="D9" s="91"/>
      <c r="H9" s="19"/>
    </row>
    <row r="10" spans="1:80" ht="34.5" x14ac:dyDescent="0.25">
      <c r="B10" s="17"/>
      <c r="C10" s="254" t="s">
        <v>0</v>
      </c>
      <c r="D10" s="255"/>
      <c r="E10" s="92" t="s">
        <v>1</v>
      </c>
      <c r="F10" s="260" t="s">
        <v>2</v>
      </c>
      <c r="G10" s="261"/>
      <c r="H10" s="19"/>
    </row>
    <row r="11" spans="1:80" ht="45.75" customHeight="1" x14ac:dyDescent="0.25">
      <c r="B11" s="17"/>
      <c r="C11" s="252" t="s">
        <v>9</v>
      </c>
      <c r="D11" s="253"/>
      <c r="E11" s="85" t="s">
        <v>10</v>
      </c>
      <c r="F11" s="248"/>
      <c r="G11" s="249"/>
      <c r="H11" s="19"/>
    </row>
    <row r="12" spans="1:80" ht="45.75" customHeight="1" x14ac:dyDescent="0.25">
      <c r="B12" s="17"/>
      <c r="C12" s="252" t="s">
        <v>77</v>
      </c>
      <c r="D12" s="253"/>
      <c r="E12" s="85" t="s">
        <v>10</v>
      </c>
      <c r="F12" s="248"/>
      <c r="G12" s="249"/>
      <c r="H12" s="19"/>
    </row>
    <row r="13" spans="1:80" ht="45.75" customHeight="1" x14ac:dyDescent="0.25">
      <c r="B13" s="17"/>
      <c r="C13" s="252" t="s">
        <v>78</v>
      </c>
      <c r="D13" s="253"/>
      <c r="E13" s="85" t="s">
        <v>10</v>
      </c>
      <c r="F13" s="248"/>
      <c r="G13" s="249"/>
      <c r="H13" s="19"/>
    </row>
    <row r="14" spans="1:80" ht="45.75" customHeight="1" x14ac:dyDescent="0.25">
      <c r="B14" s="17"/>
      <c r="C14" s="252" t="s">
        <v>79</v>
      </c>
      <c r="D14" s="253"/>
      <c r="E14" s="85" t="s">
        <v>10</v>
      </c>
      <c r="F14" s="248"/>
      <c r="G14" s="249"/>
      <c r="H14" s="19"/>
    </row>
    <row r="15" spans="1:80" ht="45.75" customHeight="1" x14ac:dyDescent="0.25">
      <c r="B15" s="17"/>
      <c r="C15" s="252" t="s">
        <v>80</v>
      </c>
      <c r="D15" s="253"/>
      <c r="E15" s="85" t="s">
        <v>10</v>
      </c>
      <c r="F15" s="248"/>
      <c r="G15" s="249"/>
      <c r="H15" s="19"/>
    </row>
    <row r="16" spans="1:80" ht="32.25" customHeight="1" x14ac:dyDescent="0.25">
      <c r="B16" s="17"/>
      <c r="C16" s="258" t="s">
        <v>141</v>
      </c>
      <c r="D16" s="259"/>
      <c r="E16" s="93">
        <f>SUM(E11:E15)</f>
        <v>0</v>
      </c>
      <c r="F16" s="265"/>
      <c r="G16" s="266"/>
      <c r="H16" s="19"/>
    </row>
    <row r="17" spans="2:8" x14ac:dyDescent="0.25">
      <c r="B17" s="17"/>
      <c r="H17" s="19"/>
    </row>
    <row r="18" spans="2:8" ht="33.75" customHeight="1" x14ac:dyDescent="0.25">
      <c r="B18" s="17"/>
      <c r="C18" s="267" t="s">
        <v>142</v>
      </c>
      <c r="D18" s="268"/>
      <c r="E18" s="268"/>
      <c r="F18" s="268"/>
      <c r="G18" s="269"/>
      <c r="H18" s="19"/>
    </row>
    <row r="19" spans="2:8" ht="117.75" customHeight="1" x14ac:dyDescent="0.25">
      <c r="B19" s="17"/>
      <c r="C19" s="262"/>
      <c r="D19" s="263"/>
      <c r="E19" s="263"/>
      <c r="F19" s="263"/>
      <c r="G19" s="264"/>
      <c r="H19" s="19"/>
    </row>
    <row r="20" spans="2:8" ht="7.5" customHeight="1" thickBot="1" x14ac:dyDescent="0.3">
      <c r="B20" s="27"/>
      <c r="C20" s="29"/>
      <c r="D20" s="29"/>
      <c r="E20" s="29"/>
      <c r="F20" s="29"/>
      <c r="G20" s="29"/>
      <c r="H20" s="30"/>
    </row>
    <row r="21" spans="2:8" ht="8.25" customHeight="1" x14ac:dyDescent="0.25"/>
    <row r="22" spans="2:8" s="22" customFormat="1" x14ac:dyDescent="0.25"/>
    <row r="23" spans="2:8" s="22" customFormat="1" x14ac:dyDescent="0.25"/>
    <row r="24" spans="2:8" s="22" customFormat="1" x14ac:dyDescent="0.25"/>
    <row r="25" spans="2:8" s="22" customFormat="1" x14ac:dyDescent="0.25"/>
    <row r="26" spans="2:8" s="22" customFormat="1" x14ac:dyDescent="0.25"/>
    <row r="27" spans="2:8" s="22" customFormat="1" x14ac:dyDescent="0.25"/>
    <row r="28" spans="2:8" s="22" customFormat="1" x14ac:dyDescent="0.25"/>
    <row r="29" spans="2:8" s="22" customFormat="1" x14ac:dyDescent="0.25"/>
    <row r="30" spans="2:8" s="22" customFormat="1" x14ac:dyDescent="0.25"/>
    <row r="31" spans="2:8" s="22" customFormat="1" x14ac:dyDescent="0.25"/>
    <row r="32" spans="2:8"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sheetData>
  <sheetProtection algorithmName="SHA-512" hashValue="QTEjtItiVgaI2kCRURAWlf38Sz2hMT3TqhcjZjVyzWGOfrXWz+oLu2Y/KPEyRICwJuBvH9G4wEWpccUb9nD/+w==" saltValue="Fkwwvj9jVX5t8HpEe2f2+Q==" spinCount="100000" sheet="1" formatRows="0" selectLockedCells="1"/>
  <mergeCells count="22">
    <mergeCell ref="C19:G19"/>
    <mergeCell ref="C3:G3"/>
    <mergeCell ref="D5:E5"/>
    <mergeCell ref="G5:H5"/>
    <mergeCell ref="F13:G13"/>
    <mergeCell ref="F14:G14"/>
    <mergeCell ref="F15:G15"/>
    <mergeCell ref="F16:G16"/>
    <mergeCell ref="C18:G18"/>
    <mergeCell ref="B6:H6"/>
    <mergeCell ref="B7:H7"/>
    <mergeCell ref="C8:H8"/>
    <mergeCell ref="C10:D10"/>
    <mergeCell ref="C11:D11"/>
    <mergeCell ref="C12:D12"/>
    <mergeCell ref="C13:D13"/>
    <mergeCell ref="C14:D14"/>
    <mergeCell ref="C15:D15"/>
    <mergeCell ref="C16:D16"/>
    <mergeCell ref="F10:G10"/>
    <mergeCell ref="F11:G11"/>
    <mergeCell ref="F12:G12"/>
  </mergeCell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51ED-AA72-4B38-9651-FE450B09CD76}">
  <sheetPr>
    <pageSetUpPr fitToPage="1"/>
  </sheetPr>
  <dimension ref="B1:CB281"/>
  <sheetViews>
    <sheetView workbookViewId="0">
      <selection activeCell="C39" sqref="C39:G39"/>
    </sheetView>
  </sheetViews>
  <sheetFormatPr defaultRowHeight="15" x14ac:dyDescent="0.25"/>
  <cols>
    <col min="1" max="2" width="1.5703125" style="15" customWidth="1"/>
    <col min="3" max="3" width="13.85546875" style="15" customWidth="1"/>
    <col min="4" max="4" width="33.5703125" style="15" customWidth="1"/>
    <col min="5" max="5" width="20.42578125" style="15" customWidth="1"/>
    <col min="6" max="6" width="26.85546875" style="15" customWidth="1"/>
    <col min="7" max="7" width="7.42578125" style="15" customWidth="1"/>
    <col min="8" max="8" width="1.42578125" style="15" customWidth="1"/>
    <col min="9" max="9" width="1.28515625" style="15" customWidth="1"/>
    <col min="10" max="45" width="9.140625" style="22"/>
    <col min="46" max="16384" width="9.140625" style="15"/>
  </cols>
  <sheetData>
    <row r="1" spans="2:80" ht="3.75" customHeight="1" thickBot="1" x14ac:dyDescent="0.3">
      <c r="AP1" s="15"/>
      <c r="AQ1" s="15"/>
      <c r="AR1" s="15"/>
      <c r="AS1" s="15"/>
    </row>
    <row r="2" spans="2:80" ht="18.75" customHeight="1" x14ac:dyDescent="0.3">
      <c r="B2" s="66"/>
      <c r="C2" s="67" t="s">
        <v>103</v>
      </c>
      <c r="D2" s="68"/>
      <c r="E2" s="68"/>
      <c r="F2" s="68"/>
      <c r="G2" s="68"/>
      <c r="H2" s="69"/>
      <c r="AP2" s="15"/>
      <c r="AQ2" s="15"/>
      <c r="AR2" s="15"/>
      <c r="AS2" s="15"/>
    </row>
    <row r="3" spans="2:80" ht="19.5" customHeight="1" thickBot="1" x14ac:dyDescent="0.3">
      <c r="B3" s="70"/>
      <c r="C3" s="196" t="s">
        <v>195</v>
      </c>
      <c r="D3" s="196"/>
      <c r="E3" s="196"/>
      <c r="F3" s="196"/>
      <c r="G3" s="196"/>
      <c r="H3" s="71"/>
      <c r="AP3" s="15"/>
      <c r="AQ3" s="15"/>
      <c r="AR3" s="15"/>
      <c r="AS3" s="15"/>
    </row>
    <row r="4" spans="2:80" ht="9" customHeight="1" x14ac:dyDescent="0.25">
      <c r="C4" s="72"/>
      <c r="D4" s="72"/>
      <c r="E4" s="72"/>
      <c r="F4" s="72"/>
      <c r="G4" s="72"/>
      <c r="H4" s="72"/>
      <c r="AP4" s="15"/>
      <c r="AQ4" s="15"/>
      <c r="AR4" s="15"/>
      <c r="AS4" s="15"/>
    </row>
    <row r="5" spans="2:80" s="20" customFormat="1" ht="13.5" customHeight="1" x14ac:dyDescent="0.2">
      <c r="B5" s="4"/>
      <c r="C5" s="5" t="s">
        <v>45</v>
      </c>
      <c r="D5" s="6" t="str">
        <f>IF('General Information'!D7="","",'General Information'!D7)</f>
        <v/>
      </c>
      <c r="E5" s="7" t="s">
        <v>97</v>
      </c>
      <c r="F5" s="229" t="str">
        <f>IF('General Information'!D13="","",'General Information'!D13)</f>
        <v/>
      </c>
      <c r="G5" s="229"/>
      <c r="H5" s="23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ht="25.5" customHeight="1" x14ac:dyDescent="0.25">
      <c r="B6" s="276" t="s">
        <v>104</v>
      </c>
      <c r="C6" s="276"/>
      <c r="D6" s="276"/>
      <c r="E6" s="276"/>
      <c r="F6" s="276"/>
      <c r="G6" s="276"/>
      <c r="H6" s="276"/>
    </row>
    <row r="7" spans="2:80" ht="7.5" customHeight="1" thickBot="1" x14ac:dyDescent="0.3">
      <c r="C7" s="12"/>
      <c r="D7" s="12"/>
      <c r="E7" s="12"/>
      <c r="F7" s="12"/>
      <c r="G7" s="12"/>
    </row>
    <row r="8" spans="2:80" ht="21" customHeight="1" x14ac:dyDescent="0.35">
      <c r="B8" s="238" t="s">
        <v>104</v>
      </c>
      <c r="C8" s="239"/>
      <c r="D8" s="239"/>
      <c r="E8" s="239"/>
      <c r="F8" s="239"/>
      <c r="G8" s="239"/>
      <c r="H8" s="240"/>
    </row>
    <row r="9" spans="2:80" ht="6.75" customHeight="1" x14ac:dyDescent="0.25">
      <c r="B9" s="17"/>
      <c r="H9" s="19"/>
    </row>
    <row r="10" spans="2:80" ht="15.75" x14ac:dyDescent="0.25">
      <c r="B10" s="17"/>
      <c r="C10" s="273" t="s">
        <v>144</v>
      </c>
      <c r="D10" s="274"/>
      <c r="E10" s="275"/>
      <c r="F10" s="293"/>
      <c r="G10" s="294"/>
      <c r="H10" s="19"/>
    </row>
    <row r="11" spans="2:80" s="88" customFormat="1" ht="18.75" x14ac:dyDescent="0.3">
      <c r="B11" s="87"/>
      <c r="C11" s="287" t="s">
        <v>109</v>
      </c>
      <c r="D11" s="287"/>
      <c r="E11" s="287"/>
      <c r="F11" s="287"/>
      <c r="G11" s="287"/>
      <c r="H11" s="9"/>
      <c r="J11" s="89"/>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row>
    <row r="12" spans="2:80" ht="7.5" customHeight="1" x14ac:dyDescent="0.25">
      <c r="B12" s="17"/>
      <c r="C12" s="91"/>
      <c r="D12" s="91"/>
      <c r="H12" s="19"/>
      <c r="AP12" s="15"/>
      <c r="AQ12" s="15"/>
      <c r="AR12" s="15"/>
      <c r="AS12" s="15"/>
    </row>
    <row r="13" spans="2:80" ht="27.75" customHeight="1" x14ac:dyDescent="0.25">
      <c r="B13" s="17"/>
      <c r="C13" s="280" t="s">
        <v>116</v>
      </c>
      <c r="D13" s="281"/>
      <c r="E13" s="281"/>
      <c r="F13" s="281"/>
      <c r="G13" s="282"/>
      <c r="H13" s="19"/>
      <c r="AP13" s="15"/>
      <c r="AQ13" s="15"/>
      <c r="AR13" s="15"/>
      <c r="AS13" s="15"/>
    </row>
    <row r="14" spans="2:80" ht="34.5" x14ac:dyDescent="0.25">
      <c r="B14" s="17"/>
      <c r="C14" s="254" t="s">
        <v>0</v>
      </c>
      <c r="D14" s="255"/>
      <c r="E14" s="92" t="s">
        <v>1</v>
      </c>
      <c r="F14" s="246" t="s">
        <v>2</v>
      </c>
      <c r="G14" s="247"/>
      <c r="H14" s="19"/>
      <c r="AP14" s="15"/>
      <c r="AQ14" s="15"/>
      <c r="AR14" s="15"/>
      <c r="AS14" s="15"/>
    </row>
    <row r="15" spans="2:80" ht="51.95" customHeight="1" x14ac:dyDescent="0.25">
      <c r="B15" s="17"/>
      <c r="C15" s="271" t="s">
        <v>118</v>
      </c>
      <c r="D15" s="272"/>
      <c r="E15" s="85" t="s">
        <v>10</v>
      </c>
      <c r="F15" s="248"/>
      <c r="G15" s="249"/>
      <c r="H15" s="19"/>
      <c r="AP15" s="15"/>
      <c r="AQ15" s="15"/>
      <c r="AR15" s="15"/>
      <c r="AS15" s="15"/>
    </row>
    <row r="16" spans="2:80" ht="64.5" customHeight="1" x14ac:dyDescent="0.25">
      <c r="B16" s="17"/>
      <c r="C16" s="271" t="s">
        <v>117</v>
      </c>
      <c r="D16" s="272"/>
      <c r="E16" s="85" t="s">
        <v>10</v>
      </c>
      <c r="F16" s="248"/>
      <c r="G16" s="249"/>
      <c r="H16" s="19"/>
      <c r="AP16" s="15"/>
      <c r="AQ16" s="15"/>
      <c r="AR16" s="15"/>
      <c r="AS16" s="15"/>
    </row>
    <row r="17" spans="2:45" ht="48.75" customHeight="1" x14ac:dyDescent="0.25">
      <c r="B17" s="17"/>
      <c r="C17" s="271" t="s">
        <v>122</v>
      </c>
      <c r="D17" s="272"/>
      <c r="E17" s="85" t="s">
        <v>10</v>
      </c>
      <c r="F17" s="248"/>
      <c r="G17" s="249"/>
      <c r="H17" s="19"/>
      <c r="AP17" s="15"/>
      <c r="AQ17" s="15"/>
      <c r="AR17" s="15"/>
      <c r="AS17" s="15"/>
    </row>
    <row r="18" spans="2:45" ht="51.95" customHeight="1" x14ac:dyDescent="0.25">
      <c r="B18" s="17"/>
      <c r="C18" s="271" t="s">
        <v>121</v>
      </c>
      <c r="D18" s="272"/>
      <c r="E18" s="85" t="s">
        <v>10</v>
      </c>
      <c r="F18" s="248"/>
      <c r="G18" s="249"/>
      <c r="H18" s="19"/>
      <c r="AP18" s="15"/>
      <c r="AQ18" s="15"/>
      <c r="AR18" s="15"/>
      <c r="AS18" s="15"/>
    </row>
    <row r="19" spans="2:45" ht="90.75" customHeight="1" x14ac:dyDescent="0.25">
      <c r="B19" s="17"/>
      <c r="C19" s="271" t="s">
        <v>120</v>
      </c>
      <c r="D19" s="272"/>
      <c r="E19" s="85" t="s">
        <v>10</v>
      </c>
      <c r="F19" s="248"/>
      <c r="G19" s="249"/>
      <c r="H19" s="19"/>
      <c r="AP19" s="15"/>
      <c r="AQ19" s="15"/>
      <c r="AR19" s="15"/>
      <c r="AS19" s="15"/>
    </row>
    <row r="20" spans="2:45" ht="51.95" customHeight="1" x14ac:dyDescent="0.25">
      <c r="B20" s="17"/>
      <c r="C20" s="271" t="s">
        <v>119</v>
      </c>
      <c r="D20" s="272"/>
      <c r="E20" s="85" t="s">
        <v>10</v>
      </c>
      <c r="F20" s="248"/>
      <c r="G20" s="249"/>
      <c r="H20" s="19"/>
      <c r="AP20" s="15"/>
      <c r="AQ20" s="15"/>
      <c r="AR20" s="15"/>
      <c r="AS20" s="15"/>
    </row>
    <row r="21" spans="2:45" ht="65.25" customHeight="1" x14ac:dyDescent="0.25">
      <c r="B21" s="17"/>
      <c r="C21" s="271" t="s">
        <v>123</v>
      </c>
      <c r="D21" s="272"/>
      <c r="E21" s="85" t="s">
        <v>10</v>
      </c>
      <c r="F21" s="248"/>
      <c r="G21" s="249"/>
      <c r="H21" s="19"/>
      <c r="AP21" s="15"/>
      <c r="AQ21" s="15"/>
      <c r="AR21" s="15"/>
      <c r="AS21" s="15"/>
    </row>
    <row r="22" spans="2:45" ht="111" customHeight="1" x14ac:dyDescent="0.25">
      <c r="B22" s="17"/>
      <c r="C22" s="271" t="s">
        <v>124</v>
      </c>
      <c r="D22" s="272"/>
      <c r="E22" s="85" t="s">
        <v>10</v>
      </c>
      <c r="F22" s="248"/>
      <c r="G22" s="249"/>
      <c r="H22" s="19"/>
      <c r="AP22" s="15"/>
      <c r="AQ22" s="15"/>
      <c r="AR22" s="15"/>
      <c r="AS22" s="15"/>
    </row>
    <row r="23" spans="2:45" ht="45.75" customHeight="1" x14ac:dyDescent="0.25">
      <c r="B23" s="17"/>
      <c r="C23" s="258" t="s">
        <v>143</v>
      </c>
      <c r="D23" s="259"/>
      <c r="E23" s="123">
        <f>SUM(E15:E22)</f>
        <v>0</v>
      </c>
      <c r="F23" s="256"/>
      <c r="G23" s="257"/>
      <c r="H23" s="19"/>
      <c r="AP23" s="15"/>
      <c r="AQ23" s="15"/>
      <c r="AR23" s="15"/>
      <c r="AS23" s="15"/>
    </row>
    <row r="24" spans="2:45" ht="12.75" customHeight="1" x14ac:dyDescent="0.25">
      <c r="B24" s="17"/>
      <c r="C24" s="94"/>
      <c r="H24" s="19"/>
      <c r="AP24" s="15"/>
      <c r="AQ24" s="15"/>
      <c r="AR24" s="15"/>
      <c r="AS24" s="15"/>
    </row>
    <row r="25" spans="2:45" ht="45.75" customHeight="1" x14ac:dyDescent="0.25">
      <c r="B25" s="17"/>
      <c r="C25" s="280" t="s">
        <v>125</v>
      </c>
      <c r="D25" s="281"/>
      <c r="E25" s="281"/>
      <c r="F25" s="281"/>
      <c r="G25" s="282"/>
      <c r="H25" s="19"/>
      <c r="AP25" s="15"/>
      <c r="AQ25" s="15"/>
      <c r="AR25" s="15"/>
      <c r="AS25" s="15"/>
    </row>
    <row r="26" spans="2:45" ht="34.5" x14ac:dyDescent="0.25">
      <c r="B26" s="17"/>
      <c r="C26" s="254" t="s">
        <v>0</v>
      </c>
      <c r="D26" s="255"/>
      <c r="E26" s="92" t="s">
        <v>1</v>
      </c>
      <c r="F26" s="246" t="s">
        <v>2</v>
      </c>
      <c r="G26" s="247"/>
      <c r="H26" s="19"/>
      <c r="AP26" s="15"/>
      <c r="AQ26" s="15"/>
      <c r="AR26" s="15"/>
      <c r="AS26" s="15"/>
    </row>
    <row r="27" spans="2:45" ht="35.25" customHeight="1" x14ac:dyDescent="0.25">
      <c r="B27" s="17"/>
      <c r="C27" s="271" t="s">
        <v>106</v>
      </c>
      <c r="D27" s="272"/>
      <c r="E27" s="85" t="s">
        <v>10</v>
      </c>
      <c r="F27" s="283"/>
      <c r="G27" s="284"/>
      <c r="H27" s="19"/>
      <c r="AP27" s="15"/>
      <c r="AQ27" s="15"/>
      <c r="AR27" s="15"/>
      <c r="AS27" s="15"/>
    </row>
    <row r="28" spans="2:45" ht="50.25" customHeight="1" x14ac:dyDescent="0.25">
      <c r="B28" s="17"/>
      <c r="C28" s="271" t="s">
        <v>126</v>
      </c>
      <c r="D28" s="272"/>
      <c r="E28" s="85" t="s">
        <v>10</v>
      </c>
      <c r="F28" s="283"/>
      <c r="G28" s="284"/>
      <c r="H28" s="19"/>
      <c r="AP28" s="15"/>
      <c r="AQ28" s="15"/>
      <c r="AR28" s="15"/>
      <c r="AS28" s="15"/>
    </row>
    <row r="29" spans="2:45" ht="35.25" customHeight="1" x14ac:dyDescent="0.25">
      <c r="B29" s="17"/>
      <c r="C29" s="271" t="s">
        <v>127</v>
      </c>
      <c r="D29" s="272"/>
      <c r="E29" s="85" t="s">
        <v>10</v>
      </c>
      <c r="F29" s="283"/>
      <c r="G29" s="284"/>
      <c r="H29" s="19"/>
      <c r="AP29" s="15"/>
      <c r="AQ29" s="15"/>
      <c r="AR29" s="15"/>
      <c r="AS29" s="15"/>
    </row>
    <row r="30" spans="2:45" ht="35.25" customHeight="1" x14ac:dyDescent="0.25">
      <c r="B30" s="17"/>
      <c r="C30" s="271" t="s">
        <v>107</v>
      </c>
      <c r="D30" s="272"/>
      <c r="E30" s="85" t="s">
        <v>10</v>
      </c>
      <c r="F30" s="283"/>
      <c r="G30" s="284"/>
      <c r="H30" s="19"/>
      <c r="AP30" s="15"/>
      <c r="AQ30" s="15"/>
      <c r="AR30" s="15"/>
      <c r="AS30" s="15"/>
    </row>
    <row r="31" spans="2:45" ht="50.25" customHeight="1" x14ac:dyDescent="0.25">
      <c r="B31" s="17"/>
      <c r="C31" s="271" t="s">
        <v>128</v>
      </c>
      <c r="D31" s="272"/>
      <c r="E31" s="85" t="s">
        <v>10</v>
      </c>
      <c r="F31" s="283"/>
      <c r="G31" s="284"/>
      <c r="H31" s="19"/>
      <c r="AP31" s="15"/>
      <c r="AQ31" s="15"/>
      <c r="AR31" s="15"/>
      <c r="AS31" s="15"/>
    </row>
    <row r="32" spans="2:45" ht="35.25" customHeight="1" x14ac:dyDescent="0.25">
      <c r="B32" s="17"/>
      <c r="C32" s="271" t="s">
        <v>108</v>
      </c>
      <c r="D32" s="272"/>
      <c r="E32" s="85" t="s">
        <v>10</v>
      </c>
      <c r="F32" s="283"/>
      <c r="G32" s="284"/>
      <c r="H32" s="19"/>
      <c r="AP32" s="15"/>
      <c r="AQ32" s="15"/>
      <c r="AR32" s="15"/>
      <c r="AS32" s="15"/>
    </row>
    <row r="33" spans="2:45" ht="35.25" customHeight="1" x14ac:dyDescent="0.25">
      <c r="B33" s="17"/>
      <c r="C33" s="271" t="s">
        <v>129</v>
      </c>
      <c r="D33" s="272"/>
      <c r="E33" s="85" t="s">
        <v>10</v>
      </c>
      <c r="F33" s="283"/>
      <c r="G33" s="284"/>
      <c r="H33" s="19"/>
      <c r="AP33" s="15"/>
      <c r="AQ33" s="15"/>
      <c r="AR33" s="15"/>
      <c r="AS33" s="15"/>
    </row>
    <row r="34" spans="2:45" ht="35.25" customHeight="1" x14ac:dyDescent="0.25">
      <c r="B34" s="17"/>
      <c r="C34" s="285" t="s">
        <v>130</v>
      </c>
      <c r="D34" s="286"/>
      <c r="E34" s="123">
        <f>SUM(E27:E33)</f>
        <v>0</v>
      </c>
      <c r="F34" s="256"/>
      <c r="G34" s="257"/>
      <c r="H34" s="19"/>
      <c r="AP34" s="15"/>
      <c r="AQ34" s="15"/>
      <c r="AR34" s="15"/>
      <c r="AS34" s="15"/>
    </row>
    <row r="35" spans="2:45" ht="9.75" customHeight="1" x14ac:dyDescent="0.25">
      <c r="B35" s="17"/>
      <c r="H35" s="19"/>
      <c r="AP35" s="15"/>
      <c r="AQ35" s="15"/>
      <c r="AR35" s="15"/>
      <c r="AS35" s="15"/>
    </row>
    <row r="36" spans="2:45" ht="27.75" customHeight="1" x14ac:dyDescent="0.25">
      <c r="B36" s="17"/>
      <c r="C36" s="288" t="s">
        <v>111</v>
      </c>
      <c r="D36" s="289"/>
      <c r="E36" s="290">
        <f>E23+E34</f>
        <v>0</v>
      </c>
      <c r="F36" s="291"/>
      <c r="G36" s="292"/>
      <c r="H36" s="19"/>
      <c r="AP36" s="15"/>
      <c r="AQ36" s="15"/>
      <c r="AR36" s="15"/>
      <c r="AS36" s="15"/>
    </row>
    <row r="37" spans="2:45" ht="9.75" customHeight="1" x14ac:dyDescent="0.25">
      <c r="B37" s="17"/>
      <c r="H37" s="19"/>
      <c r="AP37" s="15"/>
      <c r="AQ37" s="15"/>
      <c r="AR37" s="15"/>
      <c r="AS37" s="15"/>
    </row>
    <row r="38" spans="2:45" ht="30" customHeight="1" x14ac:dyDescent="0.25">
      <c r="B38" s="17"/>
      <c r="C38" s="277" t="s">
        <v>105</v>
      </c>
      <c r="D38" s="278"/>
      <c r="E38" s="278"/>
      <c r="F38" s="278"/>
      <c r="G38" s="279"/>
      <c r="H38" s="19"/>
    </row>
    <row r="39" spans="2:45" ht="149.25" customHeight="1" x14ac:dyDescent="0.25">
      <c r="B39" s="17"/>
      <c r="C39" s="262"/>
      <c r="D39" s="263"/>
      <c r="E39" s="263"/>
      <c r="F39" s="263"/>
      <c r="G39" s="264"/>
      <c r="H39" s="19"/>
    </row>
    <row r="40" spans="2:45" ht="12" customHeight="1" thickBot="1" x14ac:dyDescent="0.3">
      <c r="B40" s="27"/>
      <c r="C40" s="95"/>
      <c r="D40" s="95"/>
      <c r="E40" s="95"/>
      <c r="F40" s="95"/>
      <c r="G40" s="95"/>
      <c r="H40" s="30"/>
    </row>
    <row r="41" spans="2:45" ht="9.75" customHeight="1" x14ac:dyDescent="0.25">
      <c r="C41" s="91"/>
      <c r="D41" s="91"/>
      <c r="E41" s="91"/>
    </row>
    <row r="42" spans="2:45" s="22" customFormat="1" x14ac:dyDescent="0.25"/>
    <row r="43" spans="2:45" s="22" customFormat="1" x14ac:dyDescent="0.25"/>
    <row r="44" spans="2:45" s="22" customFormat="1" x14ac:dyDescent="0.25"/>
    <row r="45" spans="2:45" s="22" customFormat="1" x14ac:dyDescent="0.25"/>
    <row r="46" spans="2:45" s="22" customFormat="1" x14ac:dyDescent="0.25"/>
    <row r="47" spans="2:45" s="22" customFormat="1" x14ac:dyDescent="0.25"/>
    <row r="48" spans="2:45"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row r="264" s="22" customFormat="1" x14ac:dyDescent="0.25"/>
    <row r="265" s="22" customFormat="1" x14ac:dyDescent="0.25"/>
    <row r="266" s="22" customFormat="1" x14ac:dyDescent="0.25"/>
    <row r="267" s="22" customFormat="1" x14ac:dyDescent="0.25"/>
    <row r="268" s="22" customFormat="1" x14ac:dyDescent="0.25"/>
    <row r="269" s="22" customFormat="1" x14ac:dyDescent="0.25"/>
    <row r="270" s="22" customFormat="1" x14ac:dyDescent="0.25"/>
    <row r="271" s="22" customFormat="1" x14ac:dyDescent="0.25"/>
    <row r="272" s="22" customFormat="1" x14ac:dyDescent="0.25"/>
    <row r="273" s="22" customFormat="1" x14ac:dyDescent="0.25"/>
    <row r="274" s="22" customFormat="1" x14ac:dyDescent="0.25"/>
    <row r="275" s="22" customFormat="1" x14ac:dyDescent="0.25"/>
    <row r="276" s="22" customFormat="1" x14ac:dyDescent="0.25"/>
    <row r="277" s="22" customFormat="1" x14ac:dyDescent="0.25"/>
    <row r="278" s="22" customFormat="1" x14ac:dyDescent="0.25"/>
    <row r="279" s="22" customFormat="1" x14ac:dyDescent="0.25"/>
    <row r="280" s="22" customFormat="1" x14ac:dyDescent="0.25"/>
    <row r="281" s="22" customFormat="1" x14ac:dyDescent="0.25"/>
  </sheetData>
  <sheetProtection algorithmName="SHA-512" hashValue="jUcWuVTmY86ZCZLqUJhJW12CXRe79k04tKGeSVPj78Bd9nzvHtFpWBdVFHyESz7/JM8JWj8HrZetfCI87AzojQ==" saltValue="N38j9akga8ULOIXFtwaHaA==" spinCount="100000" sheet="1" formatRows="0" selectLockedCells="1"/>
  <mergeCells count="51">
    <mergeCell ref="C3:G3"/>
    <mergeCell ref="C11:G11"/>
    <mergeCell ref="C36:D36"/>
    <mergeCell ref="E36:G36"/>
    <mergeCell ref="C13:G13"/>
    <mergeCell ref="C23:D23"/>
    <mergeCell ref="F23:G23"/>
    <mergeCell ref="F10:G10"/>
    <mergeCell ref="C16:D16"/>
    <mergeCell ref="F16:G16"/>
    <mergeCell ref="F26:G26"/>
    <mergeCell ref="C27:D27"/>
    <mergeCell ref="F27:G27"/>
    <mergeCell ref="C28:D28"/>
    <mergeCell ref="F28:G28"/>
    <mergeCell ref="C22:D22"/>
    <mergeCell ref="C38:G38"/>
    <mergeCell ref="C39:G39"/>
    <mergeCell ref="C25:G25"/>
    <mergeCell ref="C33:D33"/>
    <mergeCell ref="F33:G33"/>
    <mergeCell ref="C34:D34"/>
    <mergeCell ref="F34:G34"/>
    <mergeCell ref="C32:D32"/>
    <mergeCell ref="F32:G32"/>
    <mergeCell ref="C29:D29"/>
    <mergeCell ref="F29:G29"/>
    <mergeCell ref="C30:D30"/>
    <mergeCell ref="F30:G30"/>
    <mergeCell ref="C31:D31"/>
    <mergeCell ref="F31:G31"/>
    <mergeCell ref="C26:D26"/>
    <mergeCell ref="F22:G22"/>
    <mergeCell ref="C19:D19"/>
    <mergeCell ref="F19:G19"/>
    <mergeCell ref="C20:D20"/>
    <mergeCell ref="F20:G20"/>
    <mergeCell ref="C21:D21"/>
    <mergeCell ref="F21:G21"/>
    <mergeCell ref="F5:H5"/>
    <mergeCell ref="B8:H8"/>
    <mergeCell ref="C17:D17"/>
    <mergeCell ref="F17:G17"/>
    <mergeCell ref="C18:D18"/>
    <mergeCell ref="F18:G18"/>
    <mergeCell ref="C10:E10"/>
    <mergeCell ref="C14:D14"/>
    <mergeCell ref="F14:G14"/>
    <mergeCell ref="C15:D15"/>
    <mergeCell ref="F15:G15"/>
    <mergeCell ref="B6:H6"/>
  </mergeCells>
  <dataValidations count="2">
    <dataValidation type="list" allowBlank="1" showInputMessage="1" showErrorMessage="1" sqref="F14:G14 F12:G12 F26:G26" xr:uid="{E39ED27E-E7A3-4491-B5BD-D244C216988B}">
      <formula1>"Yes,No but provide DV services,No"</formula1>
    </dataValidation>
    <dataValidation type="list" allowBlank="1" showInputMessage="1" showErrorMessage="1" sqref="F10:G10" xr:uid="{26AA628F-D202-432C-B095-D9F987177B56}">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8C24-43CF-43B5-B13E-B2668ED52A51}">
  <sheetPr>
    <pageSetUpPr fitToPage="1"/>
  </sheetPr>
  <dimension ref="B1:CB263"/>
  <sheetViews>
    <sheetView workbookViewId="0">
      <selection activeCell="F17" sqref="F15:G17"/>
    </sheetView>
  </sheetViews>
  <sheetFormatPr defaultRowHeight="15" x14ac:dyDescent="0.25"/>
  <cols>
    <col min="1" max="2" width="1.5703125" style="15" customWidth="1"/>
    <col min="3" max="3" width="13.85546875" style="15" customWidth="1"/>
    <col min="4" max="4" width="33.5703125" style="15" customWidth="1"/>
    <col min="5" max="5" width="20.42578125" style="15" customWidth="1"/>
    <col min="6" max="6" width="26.85546875" style="15" customWidth="1"/>
    <col min="7" max="7" width="7.42578125" style="15" customWidth="1"/>
    <col min="8" max="8" width="1.42578125" style="15" customWidth="1"/>
    <col min="9" max="9" width="1.28515625" style="15" customWidth="1"/>
    <col min="10" max="45" width="9.140625" style="22"/>
    <col min="46" max="16384" width="9.140625" style="15"/>
  </cols>
  <sheetData>
    <row r="1" spans="2:80" ht="3.75" customHeight="1" thickBot="1" x14ac:dyDescent="0.3">
      <c r="AP1" s="15"/>
      <c r="AQ1" s="15"/>
      <c r="AR1" s="15"/>
      <c r="AS1" s="15"/>
    </row>
    <row r="2" spans="2:80" ht="18.75" customHeight="1" x14ac:dyDescent="0.3">
      <c r="B2" s="66"/>
      <c r="C2" s="67" t="s">
        <v>151</v>
      </c>
      <c r="D2" s="68"/>
      <c r="E2" s="68"/>
      <c r="F2" s="68"/>
      <c r="G2" s="68"/>
      <c r="H2" s="69"/>
      <c r="AP2" s="15"/>
      <c r="AQ2" s="15"/>
      <c r="AR2" s="15"/>
      <c r="AS2" s="15"/>
    </row>
    <row r="3" spans="2:80" ht="141.75" customHeight="1" thickBot="1" x14ac:dyDescent="0.3">
      <c r="B3" s="70"/>
      <c r="C3" s="196" t="s">
        <v>196</v>
      </c>
      <c r="D3" s="196"/>
      <c r="E3" s="196"/>
      <c r="F3" s="196"/>
      <c r="G3" s="196"/>
      <c r="H3" s="71"/>
      <c r="AP3" s="15"/>
      <c r="AQ3" s="15"/>
      <c r="AR3" s="15"/>
      <c r="AS3" s="15"/>
    </row>
    <row r="4" spans="2:80" ht="9" customHeight="1" x14ac:dyDescent="0.25">
      <c r="C4" s="72"/>
      <c r="D4" s="72"/>
      <c r="E4" s="72"/>
      <c r="F4" s="72"/>
      <c r="G4" s="72"/>
      <c r="H4" s="72"/>
      <c r="AP4" s="15"/>
      <c r="AQ4" s="15"/>
      <c r="AR4" s="15"/>
      <c r="AS4" s="15"/>
    </row>
    <row r="5" spans="2:80" s="20" customFormat="1" ht="13.5" customHeight="1" x14ac:dyDescent="0.2">
      <c r="B5" s="4"/>
      <c r="C5" s="5" t="s">
        <v>45</v>
      </c>
      <c r="D5" s="6" t="str">
        <f>IF('General Information'!D7="","",'General Information'!D7)</f>
        <v/>
      </c>
      <c r="E5" s="7" t="s">
        <v>97</v>
      </c>
      <c r="F5" s="229" t="str">
        <f>IF('General Information'!D13="","",'General Information'!D13)</f>
        <v/>
      </c>
      <c r="G5" s="229"/>
      <c r="H5" s="23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row>
    <row r="6" spans="2:80" ht="25.5" customHeight="1" x14ac:dyDescent="0.25">
      <c r="B6" s="276" t="s">
        <v>150</v>
      </c>
      <c r="C6" s="276"/>
      <c r="D6" s="276"/>
      <c r="E6" s="276"/>
      <c r="F6" s="276"/>
      <c r="G6" s="276"/>
      <c r="H6" s="276"/>
    </row>
    <row r="7" spans="2:80" ht="7.5" customHeight="1" thickBot="1" x14ac:dyDescent="0.3">
      <c r="C7" s="12"/>
      <c r="D7" s="12"/>
      <c r="E7" s="12"/>
      <c r="F7" s="12"/>
      <c r="G7" s="12"/>
    </row>
    <row r="8" spans="2:80" ht="21" customHeight="1" x14ac:dyDescent="0.35">
      <c r="B8" s="238" t="s">
        <v>150</v>
      </c>
      <c r="C8" s="239"/>
      <c r="D8" s="239"/>
      <c r="E8" s="239"/>
      <c r="F8" s="239"/>
      <c r="G8" s="239"/>
      <c r="H8" s="240"/>
    </row>
    <row r="9" spans="2:80" ht="6.75" customHeight="1" x14ac:dyDescent="0.25">
      <c r="B9" s="17"/>
      <c r="H9" s="19"/>
    </row>
    <row r="10" spans="2:80" ht="54.75" customHeight="1" x14ac:dyDescent="0.25">
      <c r="B10" s="17"/>
      <c r="C10" s="273" t="s">
        <v>202</v>
      </c>
      <c r="D10" s="274"/>
      <c r="E10" s="275"/>
      <c r="F10" s="293"/>
      <c r="G10" s="294"/>
      <c r="H10" s="19"/>
    </row>
    <row r="11" spans="2:80" s="88" customFormat="1" ht="56.25" customHeight="1" x14ac:dyDescent="0.3">
      <c r="B11" s="87"/>
      <c r="C11" s="295" t="s">
        <v>153</v>
      </c>
      <c r="D11" s="295"/>
      <c r="E11" s="295"/>
      <c r="F11" s="295"/>
      <c r="G11" s="295"/>
      <c r="H11" s="9"/>
      <c r="J11" s="89"/>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row>
    <row r="12" spans="2:80" ht="7.5" customHeight="1" x14ac:dyDescent="0.25">
      <c r="B12" s="17"/>
      <c r="C12" s="91"/>
      <c r="D12" s="91"/>
      <c r="H12" s="19"/>
      <c r="AP12" s="15"/>
      <c r="AQ12" s="15"/>
      <c r="AR12" s="15"/>
      <c r="AS12" s="15"/>
    </row>
    <row r="13" spans="2:80" ht="27.75" customHeight="1" x14ac:dyDescent="0.25">
      <c r="B13" s="17"/>
      <c r="C13" s="280" t="s">
        <v>150</v>
      </c>
      <c r="D13" s="281"/>
      <c r="E13" s="281"/>
      <c r="F13" s="281"/>
      <c r="G13" s="282"/>
      <c r="H13" s="19"/>
      <c r="AP13" s="15"/>
      <c r="AQ13" s="15"/>
      <c r="AR13" s="15"/>
      <c r="AS13" s="15"/>
    </row>
    <row r="14" spans="2:80" ht="34.5" x14ac:dyDescent="0.25">
      <c r="B14" s="17"/>
      <c r="C14" s="254" t="s">
        <v>0</v>
      </c>
      <c r="D14" s="255"/>
      <c r="E14" s="92" t="s">
        <v>1</v>
      </c>
      <c r="F14" s="246" t="s">
        <v>2</v>
      </c>
      <c r="G14" s="247"/>
      <c r="H14" s="19"/>
      <c r="AP14" s="15"/>
      <c r="AQ14" s="15"/>
      <c r="AR14" s="15"/>
      <c r="AS14" s="15"/>
    </row>
    <row r="15" spans="2:80" ht="69" customHeight="1" x14ac:dyDescent="0.25">
      <c r="B15" s="17"/>
      <c r="C15" s="271" t="s">
        <v>157</v>
      </c>
      <c r="D15" s="272"/>
      <c r="E15" s="85" t="s">
        <v>10</v>
      </c>
      <c r="F15" s="248"/>
      <c r="G15" s="249"/>
      <c r="H15" s="19"/>
      <c r="AP15" s="15"/>
      <c r="AQ15" s="15"/>
      <c r="AR15" s="15"/>
      <c r="AS15" s="15"/>
    </row>
    <row r="16" spans="2:80" ht="69" customHeight="1" x14ac:dyDescent="0.25">
      <c r="B16" s="17"/>
      <c r="C16" s="271" t="s">
        <v>155</v>
      </c>
      <c r="D16" s="272"/>
      <c r="E16" s="85" t="s">
        <v>10</v>
      </c>
      <c r="F16" s="248"/>
      <c r="G16" s="249"/>
      <c r="H16" s="19"/>
      <c r="AP16" s="15"/>
      <c r="AQ16" s="15"/>
      <c r="AR16" s="15"/>
      <c r="AS16" s="15"/>
    </row>
    <row r="17" spans="2:45" ht="69" customHeight="1" x14ac:dyDescent="0.25">
      <c r="B17" s="17"/>
      <c r="C17" s="271" t="s">
        <v>156</v>
      </c>
      <c r="D17" s="272"/>
      <c r="E17" s="85" t="s">
        <v>10</v>
      </c>
      <c r="F17" s="248"/>
      <c r="G17" s="249"/>
      <c r="H17" s="19"/>
      <c r="AP17" s="15"/>
      <c r="AQ17" s="15"/>
      <c r="AR17" s="15"/>
      <c r="AS17" s="15"/>
    </row>
    <row r="18" spans="2:45" ht="45.75" customHeight="1" x14ac:dyDescent="0.25">
      <c r="B18" s="17"/>
      <c r="C18" s="258" t="s">
        <v>152</v>
      </c>
      <c r="D18" s="259"/>
      <c r="E18" s="93">
        <f>SUM(E15:E17)</f>
        <v>0</v>
      </c>
      <c r="F18" s="256"/>
      <c r="G18" s="257"/>
      <c r="H18" s="19"/>
      <c r="AP18" s="15"/>
      <c r="AQ18" s="15"/>
      <c r="AR18" s="15"/>
      <c r="AS18" s="15"/>
    </row>
    <row r="19" spans="2:45" ht="12.75" customHeight="1" x14ac:dyDescent="0.25">
      <c r="B19" s="17"/>
      <c r="C19" s="94"/>
      <c r="H19" s="19"/>
      <c r="AP19" s="15"/>
      <c r="AQ19" s="15"/>
      <c r="AR19" s="15"/>
      <c r="AS19" s="15"/>
    </row>
    <row r="20" spans="2:45" ht="30" customHeight="1" x14ac:dyDescent="0.25">
      <c r="B20" s="17"/>
      <c r="C20" s="277" t="s">
        <v>154</v>
      </c>
      <c r="D20" s="278"/>
      <c r="E20" s="278"/>
      <c r="F20" s="278"/>
      <c r="G20" s="279"/>
      <c r="H20" s="19"/>
    </row>
    <row r="21" spans="2:45" ht="149.25" customHeight="1" x14ac:dyDescent="0.25">
      <c r="B21" s="17"/>
      <c r="C21" s="262"/>
      <c r="D21" s="263"/>
      <c r="E21" s="263"/>
      <c r="F21" s="263"/>
      <c r="G21" s="264"/>
      <c r="H21" s="19"/>
    </row>
    <row r="22" spans="2:45" ht="12" customHeight="1" thickBot="1" x14ac:dyDescent="0.3">
      <c r="B22" s="27"/>
      <c r="C22" s="95"/>
      <c r="D22" s="95"/>
      <c r="E22" s="95"/>
      <c r="F22" s="95"/>
      <c r="G22" s="95"/>
      <c r="H22" s="30"/>
    </row>
    <row r="23" spans="2:45" ht="9.75" customHeight="1" x14ac:dyDescent="0.25">
      <c r="C23" s="91"/>
      <c r="D23" s="91"/>
      <c r="E23" s="91"/>
    </row>
    <row r="24" spans="2:45" s="22" customFormat="1" x14ac:dyDescent="0.25"/>
    <row r="25" spans="2:45" s="22" customFormat="1" x14ac:dyDescent="0.25"/>
    <row r="26" spans="2:45" s="22" customFormat="1" x14ac:dyDescent="0.25"/>
    <row r="27" spans="2:45" s="22" customFormat="1" x14ac:dyDescent="0.25"/>
    <row r="28" spans="2:45" s="22" customFormat="1" x14ac:dyDescent="0.25"/>
    <row r="29" spans="2:45" s="22" customFormat="1" x14ac:dyDescent="0.25"/>
    <row r="30" spans="2:45" s="22" customFormat="1" x14ac:dyDescent="0.25"/>
    <row r="31" spans="2:45" s="22" customFormat="1" x14ac:dyDescent="0.25"/>
    <row r="32" spans="2:45" s="22" customFormat="1" x14ac:dyDescent="0.25"/>
    <row r="33" s="22" customFormat="1" x14ac:dyDescent="0.25"/>
    <row r="34" s="22" customFormat="1" x14ac:dyDescent="0.25"/>
    <row r="35" s="22" customFormat="1" x14ac:dyDescent="0.25"/>
    <row r="36" s="22" customFormat="1" x14ac:dyDescent="0.25"/>
    <row r="37" s="22" customFormat="1" x14ac:dyDescent="0.25"/>
    <row r="38" s="22" customFormat="1" x14ac:dyDescent="0.25"/>
    <row r="39" s="22" customFormat="1" x14ac:dyDescent="0.25"/>
    <row r="40" s="22" customFormat="1" x14ac:dyDescent="0.25"/>
    <row r="41" s="22" customFormat="1" x14ac:dyDescent="0.25"/>
    <row r="42" s="22" customFormat="1" x14ac:dyDescent="0.25"/>
    <row r="43" s="22" customFormat="1" x14ac:dyDescent="0.25"/>
    <row r="44" s="22" customFormat="1" x14ac:dyDescent="0.25"/>
    <row r="45" s="22" customFormat="1" x14ac:dyDescent="0.25"/>
    <row r="46" s="22" customFormat="1" x14ac:dyDescent="0.25"/>
    <row r="47" s="22" customFormat="1" x14ac:dyDescent="0.25"/>
    <row r="48" s="22" customFormat="1" x14ac:dyDescent="0.25"/>
    <row r="49" s="22" customFormat="1" x14ac:dyDescent="0.25"/>
    <row r="50" s="22" customFormat="1" x14ac:dyDescent="0.25"/>
    <row r="51" s="22" customFormat="1" x14ac:dyDescent="0.25"/>
    <row r="52" s="22" customFormat="1" x14ac:dyDescent="0.25"/>
    <row r="53" s="22" customFormat="1" x14ac:dyDescent="0.25"/>
    <row r="54" s="22" customFormat="1" x14ac:dyDescent="0.25"/>
    <row r="55" s="22" customFormat="1" x14ac:dyDescent="0.25"/>
    <row r="56" s="22" customFormat="1" x14ac:dyDescent="0.25"/>
    <row r="57" s="22" customFormat="1" x14ac:dyDescent="0.25"/>
    <row r="58" s="22" customFormat="1" x14ac:dyDescent="0.25"/>
    <row r="59" s="22" customFormat="1" x14ac:dyDescent="0.25"/>
    <row r="60" s="22" customFormat="1" x14ac:dyDescent="0.25"/>
    <row r="61" s="22" customFormat="1" x14ac:dyDescent="0.25"/>
    <row r="62" s="22" customFormat="1" x14ac:dyDescent="0.25"/>
    <row r="63" s="22" customFormat="1" x14ac:dyDescent="0.25"/>
    <row r="64" s="22" customFormat="1" x14ac:dyDescent="0.25"/>
    <row r="65" s="22" customFormat="1" x14ac:dyDescent="0.25"/>
    <row r="66" s="22" customFormat="1" x14ac:dyDescent="0.25"/>
    <row r="67" s="22" customFormat="1" x14ac:dyDescent="0.25"/>
    <row r="68" s="22" customFormat="1" x14ac:dyDescent="0.25"/>
    <row r="69" s="22" customFormat="1" x14ac:dyDescent="0.25"/>
    <row r="70" s="22" customFormat="1" x14ac:dyDescent="0.25"/>
    <row r="71" s="22" customFormat="1" x14ac:dyDescent="0.25"/>
    <row r="72" s="22" customFormat="1" x14ac:dyDescent="0.25"/>
    <row r="73" s="22" customFormat="1" x14ac:dyDescent="0.25"/>
    <row r="74" s="22" customFormat="1" x14ac:dyDescent="0.25"/>
    <row r="75" s="22" customFormat="1" x14ac:dyDescent="0.25"/>
    <row r="76" s="22" customFormat="1" x14ac:dyDescent="0.25"/>
    <row r="77" s="22" customFormat="1" x14ac:dyDescent="0.25"/>
    <row r="78" s="22" customFormat="1" x14ac:dyDescent="0.25"/>
    <row r="79" s="22" customFormat="1" x14ac:dyDescent="0.25"/>
    <row r="80" s="22" customFormat="1" x14ac:dyDescent="0.25"/>
    <row r="81" s="22" customFormat="1" x14ac:dyDescent="0.25"/>
    <row r="82" s="22" customFormat="1" x14ac:dyDescent="0.25"/>
    <row r="83" s="22" customFormat="1" x14ac:dyDescent="0.25"/>
    <row r="84" s="22" customFormat="1" x14ac:dyDescent="0.25"/>
    <row r="85" s="22" customFormat="1" x14ac:dyDescent="0.25"/>
    <row r="86" s="22" customFormat="1" x14ac:dyDescent="0.25"/>
    <row r="87" s="22" customFormat="1" x14ac:dyDescent="0.25"/>
    <row r="88" s="22" customFormat="1" x14ac:dyDescent="0.25"/>
    <row r="89" s="22" customFormat="1" x14ac:dyDescent="0.25"/>
    <row r="90" s="22" customFormat="1" x14ac:dyDescent="0.25"/>
    <row r="91" s="22" customFormat="1" x14ac:dyDescent="0.25"/>
    <row r="92" s="22" customFormat="1" x14ac:dyDescent="0.25"/>
    <row r="93" s="22" customFormat="1" x14ac:dyDescent="0.25"/>
    <row r="94" s="22" customFormat="1" x14ac:dyDescent="0.25"/>
    <row r="95" s="22" customFormat="1" x14ac:dyDescent="0.25"/>
    <row r="96"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row r="201" s="22" customFormat="1" x14ac:dyDescent="0.25"/>
    <row r="202" s="22" customFormat="1" x14ac:dyDescent="0.25"/>
    <row r="203" s="22" customFormat="1" x14ac:dyDescent="0.25"/>
    <row r="204" s="22" customFormat="1" x14ac:dyDescent="0.25"/>
    <row r="205" s="22" customFormat="1" x14ac:dyDescent="0.25"/>
    <row r="206" s="22" customFormat="1" x14ac:dyDescent="0.25"/>
    <row r="207" s="22" customFormat="1" x14ac:dyDescent="0.25"/>
    <row r="208" s="22" customFormat="1" x14ac:dyDescent="0.25"/>
    <row r="209" s="22" customFormat="1" x14ac:dyDescent="0.25"/>
    <row r="210" s="22" customFormat="1" x14ac:dyDescent="0.25"/>
    <row r="211" s="22" customFormat="1" x14ac:dyDescent="0.25"/>
    <row r="212" s="22" customFormat="1" x14ac:dyDescent="0.25"/>
    <row r="213" s="22" customFormat="1" x14ac:dyDescent="0.25"/>
    <row r="214" s="22" customFormat="1" x14ac:dyDescent="0.25"/>
    <row r="215" s="22" customFormat="1" x14ac:dyDescent="0.25"/>
    <row r="216" s="22" customFormat="1" x14ac:dyDescent="0.25"/>
    <row r="217" s="22" customFormat="1" x14ac:dyDescent="0.25"/>
    <row r="218" s="22" customFormat="1" x14ac:dyDescent="0.25"/>
    <row r="219" s="22" customFormat="1" x14ac:dyDescent="0.25"/>
    <row r="220" s="22" customFormat="1" x14ac:dyDescent="0.25"/>
    <row r="221" s="22" customFormat="1" x14ac:dyDescent="0.25"/>
    <row r="222" s="22" customFormat="1" x14ac:dyDescent="0.25"/>
    <row r="223" s="22" customFormat="1" x14ac:dyDescent="0.25"/>
    <row r="224" s="22" customFormat="1" x14ac:dyDescent="0.25"/>
    <row r="225" s="22" customFormat="1" x14ac:dyDescent="0.25"/>
    <row r="226" s="22" customFormat="1" x14ac:dyDescent="0.25"/>
    <row r="227" s="22" customFormat="1" x14ac:dyDescent="0.25"/>
    <row r="228" s="22" customFormat="1" x14ac:dyDescent="0.25"/>
    <row r="229" s="22" customFormat="1" x14ac:dyDescent="0.25"/>
    <row r="230" s="22" customFormat="1" x14ac:dyDescent="0.25"/>
    <row r="231" s="22" customFormat="1" x14ac:dyDescent="0.25"/>
    <row r="232" s="22" customFormat="1" x14ac:dyDescent="0.25"/>
    <row r="233" s="22" customFormat="1" x14ac:dyDescent="0.25"/>
    <row r="234" s="22" customFormat="1" x14ac:dyDescent="0.25"/>
    <row r="235" s="22" customFormat="1" x14ac:dyDescent="0.25"/>
    <row r="236" s="22" customFormat="1" x14ac:dyDescent="0.25"/>
    <row r="237" s="22" customFormat="1" x14ac:dyDescent="0.25"/>
    <row r="238" s="22" customFormat="1" x14ac:dyDescent="0.25"/>
    <row r="239" s="22" customFormat="1" x14ac:dyDescent="0.25"/>
    <row r="240" s="22" customFormat="1" x14ac:dyDescent="0.25"/>
    <row r="241" s="22" customFormat="1" x14ac:dyDescent="0.25"/>
    <row r="242" s="22" customFormat="1" x14ac:dyDescent="0.25"/>
    <row r="243" s="22" customFormat="1" x14ac:dyDescent="0.25"/>
    <row r="244" s="22" customFormat="1" x14ac:dyDescent="0.25"/>
    <row r="245" s="22" customFormat="1" x14ac:dyDescent="0.25"/>
    <row r="246" s="22" customFormat="1" x14ac:dyDescent="0.25"/>
    <row r="247" s="22" customFormat="1" x14ac:dyDescent="0.25"/>
    <row r="248" s="22" customFormat="1" x14ac:dyDescent="0.25"/>
    <row r="249" s="22" customFormat="1" x14ac:dyDescent="0.25"/>
    <row r="250" s="22" customFormat="1" x14ac:dyDescent="0.25"/>
    <row r="251" s="22" customFormat="1" x14ac:dyDescent="0.25"/>
    <row r="252" s="22" customFormat="1" x14ac:dyDescent="0.25"/>
    <row r="253" s="22" customFormat="1" x14ac:dyDescent="0.25"/>
    <row r="254" s="22" customFormat="1" x14ac:dyDescent="0.25"/>
    <row r="255" s="22" customFormat="1" x14ac:dyDescent="0.25"/>
    <row r="256" s="22" customFormat="1" x14ac:dyDescent="0.25"/>
    <row r="257" s="22" customFormat="1" x14ac:dyDescent="0.25"/>
    <row r="258" s="22" customFormat="1" x14ac:dyDescent="0.25"/>
    <row r="259" s="22" customFormat="1" x14ac:dyDescent="0.25"/>
    <row r="260" s="22" customFormat="1" x14ac:dyDescent="0.25"/>
    <row r="261" s="22" customFormat="1" x14ac:dyDescent="0.25"/>
    <row r="262" s="22" customFormat="1" x14ac:dyDescent="0.25"/>
    <row r="263" s="22" customFormat="1" x14ac:dyDescent="0.25"/>
  </sheetData>
  <sheetProtection algorithmName="SHA-512" hashValue="Jq5xLxADCZsHiU2B6gzqWogkNwGZuGjB01GYTihjPkBsbEaEwVsv2wTisCa/J4+9bimt7sQLfsgfMg/IsZEHeg==" saltValue="ybMuQHcxToN5ne4iBbj49w==" spinCount="100000" sheet="1" formatRows="0" selectLockedCells="1"/>
  <mergeCells count="20">
    <mergeCell ref="C3:G3"/>
    <mergeCell ref="F5:H5"/>
    <mergeCell ref="B6:H6"/>
    <mergeCell ref="B8:H8"/>
    <mergeCell ref="C10:E10"/>
    <mergeCell ref="F10:G10"/>
    <mergeCell ref="C16:D16"/>
    <mergeCell ref="F16:G16"/>
    <mergeCell ref="C11:G11"/>
    <mergeCell ref="C13:G13"/>
    <mergeCell ref="C14:D14"/>
    <mergeCell ref="F14:G14"/>
    <mergeCell ref="C15:D15"/>
    <mergeCell ref="F15:G15"/>
    <mergeCell ref="C20:G20"/>
    <mergeCell ref="C21:G21"/>
    <mergeCell ref="C17:D17"/>
    <mergeCell ref="F17:G17"/>
    <mergeCell ref="C18:D18"/>
    <mergeCell ref="F18:G18"/>
  </mergeCells>
  <conditionalFormatting sqref="F10:G10">
    <cfRule type="expression" dxfId="0" priority="1">
      <formula>F10="No"</formula>
    </cfRule>
  </conditionalFormatting>
  <dataValidations count="2">
    <dataValidation type="list" allowBlank="1" showInputMessage="1" showErrorMessage="1" sqref="F12:G12" xr:uid="{998555EE-438F-4C49-8D8D-29003ACD9212}">
      <formula1>"Yes,No but provide DV services,No"</formula1>
    </dataValidation>
    <dataValidation type="list" allowBlank="1" showInputMessage="1" showErrorMessage="1" sqref="F10:G10" xr:uid="{D5E8D2D1-CB7D-46AD-81EE-6CB8FA3B5FE9}">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Instructions</vt:lpstr>
      <vt:lpstr>General Information</vt:lpstr>
      <vt:lpstr>Leasing</vt:lpstr>
      <vt:lpstr>Rental Assistance</vt:lpstr>
      <vt:lpstr>Operating</vt:lpstr>
      <vt:lpstr>Supportive Services</vt:lpstr>
      <vt:lpstr>HMIS</vt:lpstr>
      <vt:lpstr>VAWA Costs</vt:lpstr>
      <vt:lpstr>Rural Costs</vt:lpstr>
      <vt:lpstr>Admin &amp; Match</vt:lpstr>
      <vt:lpstr>Proposed Budget</vt:lpstr>
      <vt:lpstr>For Reference 2026 FMR</vt:lpstr>
      <vt:lpstr>'Admin &amp; Match'!Print_Area</vt:lpstr>
      <vt:lpstr>'For Reference 2026 FMR'!Print_Area</vt:lpstr>
      <vt:lpstr>'General Information'!Print_Area</vt:lpstr>
      <vt:lpstr>HMIS!Print_Area</vt:lpstr>
      <vt:lpstr>Instructions!Print_Area</vt:lpstr>
      <vt:lpstr>Leasing!Print_Area</vt:lpstr>
      <vt:lpstr>Operating!Print_Area</vt:lpstr>
      <vt:lpstr>'Proposed Budget'!Print_Area</vt:lpstr>
      <vt:lpstr>'Rental Assistance'!Print_Area</vt:lpstr>
      <vt:lpstr>'Rural Costs'!Print_Area</vt:lpstr>
      <vt:lpstr>'Supportive Services'!Print_Area</vt:lpstr>
      <vt:lpstr>'VAWA Costs'!Print_Area</vt:lpstr>
      <vt:lpstr>'Admin &amp; Match'!Print_Titles</vt:lpstr>
      <vt:lpstr>HMIS!Print_Titles</vt:lpstr>
      <vt:lpstr>Leasing!Print_Titles</vt:lpstr>
      <vt:lpstr>Operating!Print_Titles</vt:lpstr>
      <vt:lpstr>'Rental Assistance'!Print_Titles</vt:lpstr>
      <vt:lpstr>'Rural Costs'!Print_Titles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Jessica Sones</cp:lastModifiedBy>
  <cp:lastPrinted>2024-07-09T14:18:31Z</cp:lastPrinted>
  <dcterms:created xsi:type="dcterms:W3CDTF">2019-07-29T14:58:59Z</dcterms:created>
  <dcterms:modified xsi:type="dcterms:W3CDTF">2025-11-22T18:13:49Z</dcterms:modified>
</cp:coreProperties>
</file>