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General RFP/"/>
    </mc:Choice>
  </mc:AlternateContent>
  <xr:revisionPtr revIDLastSave="0" documentId="8_{B78AAA30-623E-4A47-B490-50A11AACED36}" xr6:coauthVersionLast="47" xr6:coauthVersionMax="47" xr10:uidLastSave="{00000000-0000-0000-0000-000000000000}"/>
  <bookViews>
    <workbookView xWindow="4540" yWindow="1700" windowWidth="30020" windowHeight="15280"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DV Bonus Only)" sheetId="22" r:id="rId7"/>
    <sheet name="VAWA Costs (DV Bonus Only)" sheetId="20" r:id="rId8"/>
    <sheet name="Admin &amp; Match" sheetId="3" r:id="rId9"/>
    <sheet name="Proposed Budget" sheetId="13" r:id="rId10"/>
    <sheet name="For Reference 2026 FMR" sheetId="5" r:id="rId11"/>
  </sheets>
  <definedNames>
    <definedName name="Lebanon_County" localSheetId="6">#REF!</definedName>
    <definedName name="Lebanon_County" localSheetId="9">#REF!</definedName>
    <definedName name="Lebanon_County">#REF!</definedName>
    <definedName name="_xlnm.Print_Area" localSheetId="8">'Admin &amp; Match'!$A$5:$H$21</definedName>
    <definedName name="_xlnm.Print_Area" localSheetId="10">'For Reference 2026 FMR'!$A$1:$K$39</definedName>
    <definedName name="_xlnm.Print_Area" localSheetId="1">'General Information'!$A$1:$G$23</definedName>
    <definedName name="_xlnm.Print_Area" localSheetId="6">'HMIS (DV Bonus Only)'!$A$5:$I$21</definedName>
    <definedName name="_xlnm.Print_Area" localSheetId="0">Instructions!$A$1:$E$11</definedName>
    <definedName name="_xlnm.Print_Area" localSheetId="2">Leasing!$A$5:$M$139</definedName>
    <definedName name="_xlnm.Print_Area" localSheetId="4">Operating!$A$5:$I$21</definedName>
    <definedName name="_xlnm.Print_Area" localSheetId="9">'Proposed Budget'!$A$4:$F$38</definedName>
    <definedName name="_xlnm.Print_Area" localSheetId="3">'Rental Assistance'!$A$5:$M$89</definedName>
    <definedName name="_xlnm.Print_Area" localSheetId="5">'Supportive Services'!$A$5:$I$32</definedName>
    <definedName name="_xlnm.Print_Area" localSheetId="7">'VAWA Costs (DV Bonus Only)'!$A$5:$I$31</definedName>
    <definedName name="_xlnm.Print_Titles" localSheetId="8">'Admin &amp; Match'!$5:$6</definedName>
    <definedName name="_xlnm.Print_Titles" localSheetId="6">'HMIS (DV Bonus Only)'!$5:$10</definedName>
    <definedName name="_xlnm.Print_Titles" localSheetId="2">Leasing!$5:$6</definedName>
    <definedName name="_xlnm.Print_Titles" localSheetId="4">Operating!$5:$6</definedName>
    <definedName name="_xlnm.Print_Titles" localSheetId="3">'Rental Assistance'!$5:$6</definedName>
    <definedName name="_xlnm.Print_Titles" localSheetId="5">'Supportive Services'!$5:$10</definedName>
    <definedName name="_xlnm.Print_Titles" localSheetId="7">'VAWA Costs (DV Bonus Only)'!$5:$6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20" l="1"/>
  <c r="D20" i="13" a="1"/>
  <c r="D20" i="13" s="1"/>
  <c r="D19" i="13" a="1"/>
  <c r="D19" i="13" s="1"/>
  <c r="D18" i="13" a="1"/>
  <c r="D18" i="13" s="1"/>
  <c r="D27" i="13"/>
  <c r="D32" i="13"/>
  <c r="E16" i="22"/>
  <c r="J137" i="14" l="1"/>
  <c r="I137" i="14"/>
  <c r="H137" i="14"/>
  <c r="G137" i="14"/>
  <c r="F137" i="14"/>
  <c r="J136" i="14"/>
  <c r="I136" i="14"/>
  <c r="H136" i="14"/>
  <c r="G136" i="14"/>
  <c r="F136" i="14"/>
  <c r="J135" i="14"/>
  <c r="I135" i="14"/>
  <c r="H135" i="14"/>
  <c r="G135" i="14"/>
  <c r="F135" i="14"/>
  <c r="J134" i="14"/>
  <c r="I134" i="14"/>
  <c r="H134" i="14"/>
  <c r="G134" i="14"/>
  <c r="F134" i="14"/>
  <c r="J133" i="14"/>
  <c r="I133" i="14"/>
  <c r="H133" i="14"/>
  <c r="G133" i="14"/>
  <c r="F133" i="14"/>
  <c r="J132" i="14"/>
  <c r="I132" i="14"/>
  <c r="H132" i="14"/>
  <c r="G132" i="14"/>
  <c r="F132" i="14"/>
  <c r="J131" i="14"/>
  <c r="I131" i="14"/>
  <c r="H131" i="14"/>
  <c r="G131" i="14"/>
  <c r="F131" i="14"/>
  <c r="J130" i="14"/>
  <c r="I130" i="14"/>
  <c r="H130" i="14"/>
  <c r="G130" i="14"/>
  <c r="F130" i="14"/>
  <c r="J129" i="14"/>
  <c r="I129" i="14"/>
  <c r="H129" i="14"/>
  <c r="G129" i="14"/>
  <c r="F129" i="14"/>
  <c r="J128" i="14"/>
  <c r="I128" i="14"/>
  <c r="H128" i="14"/>
  <c r="G128" i="14"/>
  <c r="F128" i="14"/>
  <c r="J127" i="14"/>
  <c r="I127" i="14"/>
  <c r="H127" i="14"/>
  <c r="G127" i="14"/>
  <c r="F127" i="14"/>
  <c r="J126" i="14"/>
  <c r="I126" i="14"/>
  <c r="H126" i="14"/>
  <c r="G126" i="14"/>
  <c r="F126" i="14"/>
  <c r="J125" i="14"/>
  <c r="I125" i="14"/>
  <c r="H125" i="14"/>
  <c r="G125" i="14"/>
  <c r="F125" i="14"/>
  <c r="E125" i="14"/>
  <c r="J124" i="14"/>
  <c r="I124" i="14"/>
  <c r="H124" i="14"/>
  <c r="G124" i="14"/>
  <c r="F124" i="14"/>
  <c r="E124" i="14"/>
  <c r="J123" i="14"/>
  <c r="I123" i="14"/>
  <c r="H123" i="14"/>
  <c r="G123" i="14"/>
  <c r="F123" i="14"/>
  <c r="J122" i="14"/>
  <c r="I122" i="14"/>
  <c r="H122" i="14"/>
  <c r="G122" i="14"/>
  <c r="F122" i="14"/>
  <c r="J121" i="14"/>
  <c r="I121" i="14"/>
  <c r="H121" i="14"/>
  <c r="G121" i="14"/>
  <c r="F121" i="14"/>
  <c r="J120" i="14"/>
  <c r="I120" i="14"/>
  <c r="H120" i="14"/>
  <c r="G120" i="14"/>
  <c r="F120" i="14"/>
  <c r="E120" i="14"/>
  <c r="J119" i="14"/>
  <c r="I119" i="14"/>
  <c r="H119" i="14"/>
  <c r="G119" i="14"/>
  <c r="F119" i="14"/>
  <c r="J118" i="14"/>
  <c r="I118" i="14"/>
  <c r="H118" i="14"/>
  <c r="G118" i="14"/>
  <c r="F118" i="14"/>
  <c r="E118" i="14"/>
  <c r="J117" i="14"/>
  <c r="I117" i="14"/>
  <c r="H117" i="14"/>
  <c r="G117" i="14"/>
  <c r="F117" i="14"/>
  <c r="J116" i="14"/>
  <c r="I116" i="14"/>
  <c r="H116" i="14"/>
  <c r="G116" i="14"/>
  <c r="F116" i="14"/>
  <c r="J115" i="14"/>
  <c r="I115" i="14"/>
  <c r="H115" i="14"/>
  <c r="G115" i="14"/>
  <c r="F115" i="14"/>
  <c r="J114" i="14"/>
  <c r="I114" i="14"/>
  <c r="H114" i="14"/>
  <c r="G114" i="14"/>
  <c r="F114" i="14"/>
  <c r="J113" i="14"/>
  <c r="I113" i="14"/>
  <c r="H113" i="14"/>
  <c r="G113" i="14"/>
  <c r="F113" i="14"/>
  <c r="J112" i="14"/>
  <c r="I112" i="14"/>
  <c r="H112" i="14"/>
  <c r="G112" i="14"/>
  <c r="F112" i="14"/>
  <c r="E112" i="14"/>
  <c r="J111" i="14"/>
  <c r="I111" i="14"/>
  <c r="H111" i="14"/>
  <c r="G111" i="14"/>
  <c r="F111" i="14"/>
  <c r="J110" i="14"/>
  <c r="I110" i="14"/>
  <c r="H110" i="14"/>
  <c r="G110" i="14"/>
  <c r="F110" i="14"/>
  <c r="J109" i="14"/>
  <c r="I109" i="14"/>
  <c r="H109" i="14"/>
  <c r="G109" i="14"/>
  <c r="F109" i="14"/>
  <c r="J108" i="14"/>
  <c r="I108" i="14"/>
  <c r="H108" i="14"/>
  <c r="G108" i="14"/>
  <c r="F108" i="14"/>
  <c r="E108" i="14"/>
  <c r="J107" i="14"/>
  <c r="I107" i="14"/>
  <c r="H107" i="14"/>
  <c r="G107" i="14"/>
  <c r="F107" i="14"/>
  <c r="J106" i="14"/>
  <c r="I106" i="14"/>
  <c r="H106" i="14"/>
  <c r="G106" i="14"/>
  <c r="F106" i="14"/>
  <c r="E106" i="14"/>
  <c r="J105" i="14"/>
  <c r="I105" i="14"/>
  <c r="H105" i="14"/>
  <c r="G105" i="14"/>
  <c r="F105" i="14"/>
  <c r="J98" i="14"/>
  <c r="I98" i="14"/>
  <c r="H98" i="14"/>
  <c r="G98" i="14"/>
  <c r="F98" i="14"/>
  <c r="E98" i="14"/>
  <c r="J97" i="14"/>
  <c r="I97" i="14"/>
  <c r="H97" i="14"/>
  <c r="G97" i="14"/>
  <c r="F97" i="14"/>
  <c r="E97" i="14"/>
  <c r="J96" i="14"/>
  <c r="I96" i="14"/>
  <c r="H96" i="14"/>
  <c r="G96" i="14"/>
  <c r="F96" i="14"/>
  <c r="E96" i="14"/>
  <c r="J95" i="14"/>
  <c r="I95" i="14"/>
  <c r="H95" i="14"/>
  <c r="G95" i="14"/>
  <c r="F95" i="14"/>
  <c r="E95" i="14"/>
  <c r="J94" i="14"/>
  <c r="I94" i="14"/>
  <c r="H94" i="14"/>
  <c r="G94" i="14"/>
  <c r="F94" i="14"/>
  <c r="E94" i="14"/>
  <c r="J93" i="14"/>
  <c r="I93" i="14"/>
  <c r="H93" i="14"/>
  <c r="G93" i="14"/>
  <c r="F93" i="14"/>
  <c r="E93" i="14"/>
  <c r="J92" i="14"/>
  <c r="I92" i="14"/>
  <c r="H92" i="14"/>
  <c r="G92" i="14"/>
  <c r="F92" i="14"/>
  <c r="E92" i="14"/>
  <c r="J91" i="14"/>
  <c r="I91" i="14"/>
  <c r="H91" i="14"/>
  <c r="G91" i="14"/>
  <c r="F91" i="14"/>
  <c r="E91" i="14"/>
  <c r="J90" i="14"/>
  <c r="I90" i="14"/>
  <c r="H90" i="14"/>
  <c r="G90" i="14"/>
  <c r="F90" i="14"/>
  <c r="E90" i="14"/>
  <c r="J89" i="14"/>
  <c r="I89" i="14"/>
  <c r="H89" i="14"/>
  <c r="G89" i="14"/>
  <c r="F89" i="14"/>
  <c r="E89" i="14"/>
  <c r="J88" i="14"/>
  <c r="I88" i="14"/>
  <c r="H88" i="14"/>
  <c r="G88" i="14"/>
  <c r="F88" i="14"/>
  <c r="E88" i="14"/>
  <c r="J87" i="14"/>
  <c r="I87" i="14"/>
  <c r="H87" i="14"/>
  <c r="G87" i="14"/>
  <c r="F87" i="14"/>
  <c r="E87" i="14"/>
  <c r="J86" i="14"/>
  <c r="I86" i="14"/>
  <c r="H86" i="14"/>
  <c r="G86" i="14"/>
  <c r="F86" i="14"/>
  <c r="E86" i="14"/>
  <c r="J85" i="14"/>
  <c r="I85" i="14"/>
  <c r="H85" i="14"/>
  <c r="G85" i="14"/>
  <c r="F85" i="14"/>
  <c r="E85" i="14"/>
  <c r="J84" i="14"/>
  <c r="I84" i="14"/>
  <c r="H84" i="14"/>
  <c r="G84" i="14"/>
  <c r="F84" i="14"/>
  <c r="E84" i="14"/>
  <c r="J83" i="14"/>
  <c r="I83" i="14"/>
  <c r="H83" i="14"/>
  <c r="G83" i="14"/>
  <c r="F83" i="14"/>
  <c r="E83" i="14"/>
  <c r="J82" i="14"/>
  <c r="I82" i="14"/>
  <c r="H82" i="14"/>
  <c r="G82" i="14"/>
  <c r="F82" i="14"/>
  <c r="E82" i="14"/>
  <c r="J81" i="14"/>
  <c r="I81" i="14"/>
  <c r="H81" i="14"/>
  <c r="G81" i="14"/>
  <c r="F81" i="14"/>
  <c r="E81" i="14"/>
  <c r="J80" i="14"/>
  <c r="I80" i="14"/>
  <c r="H80" i="14"/>
  <c r="G80" i="14"/>
  <c r="F80" i="14"/>
  <c r="E80" i="14"/>
  <c r="J79" i="14"/>
  <c r="I79" i="14"/>
  <c r="H79" i="14"/>
  <c r="G79" i="14"/>
  <c r="F79" i="14"/>
  <c r="E79" i="14"/>
  <c r="J78" i="14"/>
  <c r="I78" i="14"/>
  <c r="H78" i="14"/>
  <c r="G78" i="14"/>
  <c r="F78" i="14"/>
  <c r="E78" i="14"/>
  <c r="J77" i="14"/>
  <c r="I77" i="14"/>
  <c r="H77" i="14"/>
  <c r="G77" i="14"/>
  <c r="F77" i="14"/>
  <c r="E77" i="14"/>
  <c r="J76" i="14"/>
  <c r="I76" i="14"/>
  <c r="H76" i="14"/>
  <c r="G76" i="14"/>
  <c r="F76" i="14"/>
  <c r="E76" i="14"/>
  <c r="J75" i="14"/>
  <c r="I75" i="14"/>
  <c r="H75" i="14"/>
  <c r="G75" i="14"/>
  <c r="F75" i="14"/>
  <c r="E75" i="14"/>
  <c r="J74" i="14"/>
  <c r="I74" i="14"/>
  <c r="H74" i="14"/>
  <c r="G74" i="14"/>
  <c r="F74" i="14"/>
  <c r="E74" i="14"/>
  <c r="J73" i="14"/>
  <c r="I73" i="14"/>
  <c r="H73" i="14"/>
  <c r="G73" i="14"/>
  <c r="F73" i="14"/>
  <c r="E73" i="14"/>
  <c r="J72" i="14"/>
  <c r="I72" i="14"/>
  <c r="H72" i="14"/>
  <c r="G72" i="14"/>
  <c r="F72" i="14"/>
  <c r="E72" i="14"/>
  <c r="J71" i="14"/>
  <c r="I71" i="14"/>
  <c r="H71" i="14"/>
  <c r="G71" i="14"/>
  <c r="F71" i="14"/>
  <c r="E71" i="14"/>
  <c r="J70" i="14"/>
  <c r="I70" i="14"/>
  <c r="H70" i="14"/>
  <c r="G70" i="14"/>
  <c r="F70" i="14"/>
  <c r="E70" i="14"/>
  <c r="J69" i="14"/>
  <c r="I69" i="14"/>
  <c r="H69" i="14"/>
  <c r="G69" i="14"/>
  <c r="F69" i="14"/>
  <c r="E69" i="14"/>
  <c r="J68" i="14"/>
  <c r="I68" i="14"/>
  <c r="H68" i="14"/>
  <c r="G68" i="14"/>
  <c r="F68" i="14"/>
  <c r="E68" i="14"/>
  <c r="J67" i="14"/>
  <c r="I67" i="14"/>
  <c r="H67" i="14"/>
  <c r="G67" i="14"/>
  <c r="F67" i="14"/>
  <c r="E67" i="14"/>
  <c r="J66" i="14"/>
  <c r="I66" i="14"/>
  <c r="H66" i="14"/>
  <c r="G66" i="14"/>
  <c r="F66" i="14"/>
  <c r="E66" i="14"/>
  <c r="C64"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05" i="14"/>
  <c r="D6" i="5"/>
  <c r="D7" i="5"/>
  <c r="E107" i="14" s="1"/>
  <c r="D8" i="5"/>
  <c r="D9" i="5"/>
  <c r="E109" i="14" s="1"/>
  <c r="D10" i="5"/>
  <c r="E110" i="14" s="1"/>
  <c r="D11" i="5"/>
  <c r="E111" i="14" s="1"/>
  <c r="D12" i="5"/>
  <c r="D13" i="5"/>
  <c r="E113" i="14" s="1"/>
  <c r="D14" i="5"/>
  <c r="E114" i="14" s="1"/>
  <c r="D15" i="5"/>
  <c r="E115" i="14" s="1"/>
  <c r="D16" i="5"/>
  <c r="E116" i="14" s="1"/>
  <c r="D17" i="5"/>
  <c r="E117" i="14" s="1"/>
  <c r="D18" i="5"/>
  <c r="D19" i="5"/>
  <c r="E119" i="14" s="1"/>
  <c r="D20" i="5"/>
  <c r="D21" i="5"/>
  <c r="E121" i="14" s="1"/>
  <c r="D22" i="5"/>
  <c r="E122" i="14" s="1"/>
  <c r="D23" i="5"/>
  <c r="E123" i="14" s="1"/>
  <c r="D24" i="5"/>
  <c r="D25" i="5"/>
  <c r="D26" i="5"/>
  <c r="E126" i="14" s="1"/>
  <c r="D27" i="5"/>
  <c r="E127" i="14" s="1"/>
  <c r="D28" i="5"/>
  <c r="E128" i="14" s="1"/>
  <c r="D29" i="5"/>
  <c r="E129" i="14" s="1"/>
  <c r="D30" i="5"/>
  <c r="E130" i="14" s="1"/>
  <c r="D31" i="5"/>
  <c r="E131" i="14" s="1"/>
  <c r="D32" i="5"/>
  <c r="E132" i="14" s="1"/>
  <c r="D33" i="5"/>
  <c r="E133" i="14" s="1"/>
  <c r="D34" i="5"/>
  <c r="E134" i="14" s="1"/>
  <c r="D35" i="5"/>
  <c r="E135" i="14" s="1"/>
  <c r="D36" i="5"/>
  <c r="E136" i="14" s="1"/>
  <c r="D37" i="5"/>
  <c r="E137" i="14" s="1"/>
  <c r="D5" i="5"/>
  <c r="E105" i="14" s="1"/>
  <c r="D35" i="13"/>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97" i="14"/>
  <c r="C98"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C57" i="14"/>
  <c r="C58" i="14"/>
  <c r="C59"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K73" i="15" l="1"/>
  <c r="K79" i="15"/>
  <c r="K59" i="15"/>
  <c r="K85" i="15"/>
  <c r="K67" i="15"/>
  <c r="K66" i="15"/>
  <c r="K63" i="15"/>
  <c r="K62" i="15"/>
  <c r="K61" i="15"/>
  <c r="K60" i="15"/>
  <c r="K57" i="15"/>
  <c r="K56" i="15"/>
  <c r="K82" i="15"/>
  <c r="K86" i="15"/>
  <c r="K83" i="15"/>
  <c r="K76" i="15"/>
  <c r="K84" i="15"/>
  <c r="K80" i="15"/>
  <c r="K77" i="15"/>
  <c r="K70" i="15"/>
  <c r="K78" i="15"/>
  <c r="K75" i="15"/>
  <c r="K74" i="15"/>
  <c r="K71" i="15"/>
  <c r="K64" i="15"/>
  <c r="K87" i="15"/>
  <c r="K81" i="15"/>
  <c r="K72" i="15"/>
  <c r="K69" i="15"/>
  <c r="K68" i="15"/>
  <c r="K65" i="15"/>
  <c r="K58" i="15"/>
  <c r="K137" i="14"/>
  <c r="K131" i="14"/>
  <c r="K130" i="14"/>
  <c r="K129" i="14"/>
  <c r="K127" i="14"/>
  <c r="K126" i="14"/>
  <c r="K125" i="14"/>
  <c r="K120" i="14"/>
  <c r="K119" i="14"/>
  <c r="K116" i="14"/>
  <c r="K114" i="14"/>
  <c r="K113" i="14"/>
  <c r="K112" i="14"/>
  <c r="K111" i="14"/>
  <c r="K110" i="14"/>
  <c r="K108" i="14"/>
  <c r="K107" i="14"/>
  <c r="K115" i="14" l="1"/>
  <c r="K121" i="14"/>
  <c r="K122" i="14"/>
  <c r="K117" i="14"/>
  <c r="K123" i="14"/>
  <c r="K124" i="14"/>
  <c r="K133" i="14"/>
  <c r="K132" i="14"/>
  <c r="K134" i="14"/>
  <c r="K109" i="14"/>
  <c r="K135" i="14"/>
  <c r="K128" i="14"/>
  <c r="K106" i="14"/>
  <c r="K118" i="14"/>
  <c r="K136" i="14"/>
  <c r="C66" i="14"/>
  <c r="E23" i="20" l="1"/>
  <c r="F5" i="20"/>
  <c r="D5" i="20"/>
  <c r="F5" i="3"/>
  <c r="D5" i="3"/>
  <c r="G5" i="2"/>
  <c r="D5" i="2"/>
  <c r="G5" i="1"/>
  <c r="D5" i="1"/>
  <c r="H5" i="15"/>
  <c r="D5" i="15"/>
  <c r="H5" i="14"/>
  <c r="D5" i="14"/>
  <c r="C55" i="15"/>
  <c r="C15" i="15"/>
  <c r="C27" i="14"/>
  <c r="F14" i="15"/>
  <c r="G14" i="15"/>
  <c r="H14" i="15"/>
  <c r="I14" i="15"/>
  <c r="J14" i="15"/>
  <c r="E14" i="15"/>
  <c r="F26" i="14"/>
  <c r="G26" i="14"/>
  <c r="H26" i="14"/>
  <c r="I26" i="14"/>
  <c r="J26" i="14"/>
  <c r="E26" i="14"/>
  <c r="D9" i="13"/>
  <c r="D10" i="13"/>
  <c r="D11" i="13"/>
  <c r="D16" i="13"/>
  <c r="D17" i="13"/>
  <c r="D8" i="13"/>
  <c r="D33" i="13" l="1" a="1"/>
  <c r="D33" i="13" s="1"/>
  <c r="K26" i="14"/>
  <c r="G55" i="15"/>
  <c r="G54" i="15" s="1"/>
  <c r="H55" i="15"/>
  <c r="H54" i="15" s="1"/>
  <c r="I55" i="15"/>
  <c r="I54" i="15" s="1"/>
  <c r="J55" i="15"/>
  <c r="J54" i="15" s="1"/>
  <c r="F55" i="15"/>
  <c r="F54" i="15" s="1"/>
  <c r="E55" i="15"/>
  <c r="E54" i="15" s="1"/>
  <c r="K15" i="15"/>
  <c r="K27" i="14"/>
  <c r="E104" i="14"/>
  <c r="K55" i="15" l="1"/>
  <c r="K54" i="15"/>
  <c r="D29" i="13" s="1"/>
  <c r="K14" i="15"/>
  <c r="G104" i="14"/>
  <c r="H104" i="14"/>
  <c r="I104" i="14"/>
  <c r="J104" i="14"/>
  <c r="F104" i="14"/>
  <c r="K104" i="14" l="1"/>
  <c r="D28" i="13" s="1"/>
  <c r="K105" i="14"/>
  <c r="E28" i="2" l="1"/>
  <c r="D31" i="13" s="1"/>
  <c r="E19" i="1" l="1"/>
  <c r="D30" i="13" l="1"/>
  <c r="D34" i="13" s="1"/>
  <c r="D36" i="13" s="1"/>
  <c r="D21"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<sst xmlns="http://schemas.openxmlformats.org/spreadsheetml/2006/main" count="315" uniqueCount="205">
  <si>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</si>
  <si>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</si>
  <si>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</si>
  <si>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</si>
  <si>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</si>
  <si>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</si>
  <si>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</si>
  <si>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</si>
  <si>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</si>
  <si>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</si>
  <si>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</si>
  <si>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</si>
  <si>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</si>
  <si>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</si>
  <si>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</si>
  <si>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</si>
  <si>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</si>
  <si>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</si>
  <si>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</si>
  <si>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</si>
  <si>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</si>
  <si>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</si>
  <si>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</si>
  <si>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</si>
  <si>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</si>
  <si>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</si>
  <si>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</si>
  <si>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</si>
  <si>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</si>
  <si>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</si>
  <si>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</si>
  <si>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</si>
  <si>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</si>
  <si>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</si>
  <si>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</si>
  <si>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</si>
  <si>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</si>
  <si>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</si>
  <si>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</si>
  <si>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</si>
  <si>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</si>
  <si>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</si>
  <si>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</si>
  <si>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</si>
  <si>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</si>
  <si>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</si>
  <si>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</si>
  <si>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</si>
  <si>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</si>
  <si>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</si>
  <si>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</si>
  <si>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</si>
  <si>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</si>
  <si>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</si>
  <si>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</si>
  <si>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</si>
  <si>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</si>
  <si>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</si>
  <si>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</si>
  <si>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</si>
  <si>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</si>
  <si>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</si>
  <si>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</si>
  <si>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</si>
  <si>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</si>
  <si>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</si>
  <si>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</si>
  <si>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</si>
  <si>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</si>
  <si>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</si>
  <si>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</si>
  <si>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</si>
  <si>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</si>
  <si>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</si>
  <si>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</si>
  <si>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</si>
  <si>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</si>
  <si>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</si>
  <si>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</si>
  <si>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</si>
  <si>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</si>
  <si>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If HMIS-related costs will be included in your budget, complete the below chart.</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</si>
  <si>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</si>
  <si>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</si>
  <si>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</si>
  <si>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</si>
  <si>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</si>
  <si>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</si>
  <si>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</si>
  <si>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</si>
  <si>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</si>
  <si>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</si>
  <si>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</si>
  <si>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</si>
  <si>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</si>
  <si>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</si>
  <si>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</si>
  <si>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</si>
  <si>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</si>
  <si>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</si>
  <si>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</si>
  <si>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</si>
  <si>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</si>
  <si>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If you are proposing to include VAWA costs in your budget, please describe this necessity:</t>
  </si>
  <si>
    <t>If VAWA Costs will be included in your budget, complete the below tables where applicable.</t>
  </si>
  <si>
    <t>VAWA Costs</t>
  </si>
  <si>
    <t>VAWA COSTS TOTAL:</t>
  </si>
  <si>
    <t>NOTES REGARDING ADMIN &amp; MATCH:</t>
  </si>
  <si>
    <r>
      <t xml:space="preserve">Project Type </t>
    </r>
    <r>
      <rPr>
        <sz val="11"/>
        <color theme="1"/>
        <rFont val="Aptos Narrow"/>
        <family val="2"/>
      </rPr>
      <t>(select from list)</t>
    </r>
    <r>
      <rPr>
        <b/>
        <sz val="13"/>
        <color theme="1"/>
        <rFont val="Aptos Narrow"/>
        <family val="2"/>
      </rPr>
      <t>:</t>
    </r>
  </si>
  <si>
    <r>
      <t xml:space="preserve">Is this project requesting funds through the DV Bonus? </t>
    </r>
    <r>
      <rPr>
        <sz val="11"/>
        <color theme="1"/>
        <rFont val="Aptos Narrow"/>
        <family val="2"/>
      </rPr>
      <t>(select from list)</t>
    </r>
    <r>
      <rPr>
        <b/>
        <sz val="13"/>
        <color theme="1"/>
        <rFont val="Aptos Narrow"/>
        <family val="2"/>
      </rPr>
      <t xml:space="preserve">: </t>
    </r>
  </si>
  <si>
    <t>To calculate Rental Assistance, enter the information requested in the blue boxes below.</t>
  </si>
  <si>
    <t>COSTS RELATED TO VAWA EMERGENCY TRANSFER FACILITATION</t>
  </si>
  <si>
    <r>
      <t xml:space="preserve">Travel Costs </t>
    </r>
    <r>
      <rPr>
        <sz val="11.5"/>
        <rFont val="Aptos Narrow"/>
        <family val="2"/>
      </rPr>
      <t>(Assistance with reasonable travel costs for survivors and their families to travel for an emergency transfer(s). This may include travel costs to locations outside of your CoC’s geography. )</t>
    </r>
  </si>
  <si>
    <r>
      <t xml:space="preserve">Moving Costs </t>
    </r>
    <r>
      <rPr>
        <sz val="11.5"/>
        <rFont val="Aptos Narrow"/>
        <family val="2"/>
      </rPr>
      <t>(Assistance with reasonable moving costs to move survivors for an emergency transfer(s). )</t>
    </r>
  </si>
  <si>
    <r>
      <t xml:space="preserve">Case management </t>
    </r>
    <r>
      <rPr>
        <sz val="11.5"/>
        <rFont val="Aptos Narrow"/>
        <family val="2"/>
      </rPr>
      <t>(Grant funds can be used to pay staff time necessary to assess, coordinate, and implement emergency transfer(s).)</t>
    </r>
  </si>
  <si>
    <r>
      <t>Housing Fees</t>
    </r>
    <r>
      <rPr>
        <sz val="11.5"/>
        <rFont val="Aptos Narrow"/>
        <family val="2"/>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</si>
  <si>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Utilities</t>
    </r>
    <r>
      <rPr>
        <sz val="11.5"/>
        <rFont val="Aptos Narrow"/>
        <family val="2"/>
      </rPr>
      <t xml:space="preserve"> ( Grant funds can be used to pay for costs of establishing utility assistance in the safe unit the survivor is transferring to.)</t>
    </r>
  </si>
  <si>
    <r>
      <t xml:space="preserve">Security Deposits </t>
    </r>
    <r>
      <rPr>
        <sz val="11.5"/>
        <rFont val="Aptos Narrow"/>
        <family val="2"/>
      </rPr>
      <t>(Grant funds can be used to pay for security deposits of the safe unit the survivor is transferring to via an emergency transfer(s).)</t>
    </r>
  </si>
  <si>
    <r>
      <t xml:space="preserve">Housing navigation </t>
    </r>
    <r>
      <rPr>
        <sz val="11.5"/>
        <rFont val="Aptos Narrow"/>
        <family val="2"/>
      </rPr>
      <t>(Grant funds can be used to pay staff time necessary to identify safe units and facilitate moves into housing for survivors through emergency transfer(s).)</t>
    </r>
  </si>
  <si>
    <r>
      <t>Technology to make an available unit safe</t>
    </r>
    <r>
      <rPr>
        <sz val="11.5"/>
        <rFont val="Aptos Narrow"/>
        <family val="2"/>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</si>
  <si>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</si>
  <si>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HOUSING COSTS: RENTAL ASSISTANCE BUDGET</t>
    </r>
    <r>
      <rPr>
        <sz val="18"/>
        <color rgb="FF000000"/>
        <rFont val="Aptos"/>
        <family val="2"/>
      </rPr>
      <t xml:space="preserve">  </t>
    </r>
  </si>
  <si>
    <r>
      <t xml:space="preserve">TOTAL OPERATING BUDGET 
</t>
    </r>
    <r>
      <rPr>
        <b/>
        <i/>
        <sz val="11"/>
        <rFont val="Aptos"/>
        <family val="2"/>
      </rPr>
      <t>(will automatically calculate)</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</si>
  <si>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</si>
  <si>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</si>
  <si>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HMIS Total 
</t>
    </r>
    <r>
      <rPr>
        <b/>
        <i/>
        <sz val="11"/>
        <color theme="1"/>
        <rFont val="Aptos"/>
        <family val="2"/>
      </rPr>
      <t>(will automatically calculate)</t>
    </r>
  </si>
  <si>
    <r>
      <t xml:space="preserve">If your agency is not the HMIS Lead and is requesting funds to support HMIS-related expenses, </t>
    </r>
    <r>
      <rPr>
        <b/>
        <u/>
        <sz val="12"/>
        <color theme="0"/>
        <rFont val="Aptos"/>
        <family val="2"/>
      </rPr>
      <t>please describe how these funds will be used and why they are needed</t>
    </r>
    <r>
      <rPr>
        <b/>
        <sz val="12"/>
        <color theme="0"/>
        <rFont val="Aptos"/>
        <family val="2"/>
      </rPr>
      <t>:</t>
    </r>
  </si>
  <si>
    <r>
      <t xml:space="preserve">VAWA Emergency Transfer Facilitation Subtotal </t>
    </r>
    <r>
      <rPr>
        <b/>
        <i/>
        <sz val="11"/>
        <color theme="1"/>
        <rFont val="Aptos"/>
        <family val="2"/>
      </rPr>
      <t>(will automatically calculate)</t>
    </r>
  </si>
  <si>
    <t>Is your organization a Victim Services Provider?:</t>
  </si>
  <si>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</si>
  <si>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</si>
  <si>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</si>
  <si>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NOTES REGARDING LEASING:</t>
  </si>
  <si>
    <t>Do you plan to use FMRs or Actual Rents/HUD Paid Rents for Leased Units?</t>
  </si>
  <si>
    <t>HMFA</t>
  </si>
  <si>
    <t>TOTAL LEASING COSTS (Auto-Calculated using FMRs or Actual Rents)</t>
  </si>
  <si>
    <t>Adams County</t>
  </si>
  <si>
    <t>Bedford County</t>
  </si>
  <si>
    <t>Blair County</t>
  </si>
  <si>
    <t>Bradford County</t>
  </si>
  <si>
    <t>Cambria County</t>
  </si>
  <si>
    <t>Carbon County</t>
  </si>
  <si>
    <t>Centre County</t>
  </si>
  <si>
    <t>Clinton County</t>
  </si>
  <si>
    <t>Columbia County</t>
  </si>
  <si>
    <t>Cumberland County</t>
  </si>
  <si>
    <t>Franklin County</t>
  </si>
  <si>
    <t>Fulton County</t>
  </si>
  <si>
    <t>Huntingdon County</t>
  </si>
  <si>
    <t>Juniata County</t>
  </si>
  <si>
    <t>Lebanon County</t>
  </si>
  <si>
    <t>Lehigh County</t>
  </si>
  <si>
    <t>Lycoming County</t>
  </si>
  <si>
    <t>Mifflin County</t>
  </si>
  <si>
    <t>Monroe County</t>
  </si>
  <si>
    <t>Montour County</t>
  </si>
  <si>
    <t>Northampton County</t>
  </si>
  <si>
    <t>Northumberland County</t>
  </si>
  <si>
    <t>Perry County</t>
  </si>
  <si>
    <t>Pike County</t>
  </si>
  <si>
    <t>Schuylkill County</t>
  </si>
  <si>
    <t>Snyder County</t>
  </si>
  <si>
    <t>Somerset County</t>
  </si>
  <si>
    <t>Sullivan County</t>
  </si>
  <si>
    <t>Susquehanna County</t>
  </si>
  <si>
    <t>Tioga County</t>
  </si>
  <si>
    <t>Union County</t>
  </si>
  <si>
    <t>Wayne County</t>
  </si>
  <si>
    <t>Wyoming County</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</si>
  <si>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Eastern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</si>
  <si>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If you are proposing a regional project, please describe how the admin will be shared/used:</t>
  </si>
  <si>
    <t>Admin is less than 10% (will auto-calculate):</t>
  </si>
  <si>
    <t>INFO REGARDING BUDGET LINE ITEMS (BLIs)</t>
  </si>
  <si>
    <t>Transitional Housing: Total Number of Units at a point in time (this should match the corresponding budget screens). Please enter a whole number. 
(If not applicable, leave blank)</t>
  </si>
  <si>
    <t>Supportive Services Only (Street Outreach) or Supportive Services Only (non-Street Outreach); Total Number of Households to be served a point in time (this should match what is in your new project application). Please enter a whole number.
(If not applicable, leave blank)</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</si>
  <si>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</si>
  <si>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--Eligible VAWA costs are outlined in the tables below.</t>
  </si>
  <si>
    <t>FOR REFERENCE: FY 2026 FAIR MARKET RENTS</t>
  </si>
  <si>
    <t>https://www.huduser.gov/portal/datasets/fmr/fmrs/FY2026_code/2026state_summary.odn
--The ‘0-bedroom’ unit listed in e-snaps is the ‘efficiency’ unit size on the FMR table. SRO units are calculated at 75 percent of the efficiency rate.</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</si>
  <si>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</si>
  <si>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</si>
  <si>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</si>
  <si>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</si>
  <si>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r>
      <rPr>
        <b/>
        <i/>
        <sz val="13"/>
        <color theme="1"/>
        <rFont val="Aptos"/>
        <family val="2"/>
      </rPr>
      <t xml:space="preserve">(TH ONLY) </t>
    </r>
    <r>
      <rPr>
        <b/>
        <sz val="13"/>
        <color theme="1"/>
        <rFont val="Aptos"/>
        <family val="2"/>
      </rPr>
      <t>Total Units Requested:
NOTE: Please double check that this matches the total number of units indicated in your Rental Assistance/Leasing line items, if you are using Rental Assistance or Leasing dollars.</t>
    </r>
  </si>
  <si>
    <r>
      <rPr>
        <b/>
        <i/>
        <sz val="13"/>
        <color theme="1"/>
        <rFont val="Aptos"/>
        <family val="2"/>
      </rPr>
      <t xml:space="preserve">(SSO - Standalone and SSO - Street Outreach Only) </t>
    </r>
    <r>
      <rPr>
        <b/>
        <sz val="13"/>
        <color theme="1"/>
        <rFont val="Aptos"/>
        <family val="2"/>
      </rPr>
      <t>Total Households Requested:</t>
    </r>
  </si>
  <si>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</si>
  <si>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
  </si>
  <si>
    <t>In this workbook, please complete the following worksheets that apply to your project: 
- General Information 
- Leasing 
- Rental Assistance 
- Operating 
- Supportive Services 
- VAWA (DV Bonus only)
- HMIS (DV Bonus only)
- Admin &amp; Match</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</si>
  <si>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</si>
  <si>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</si>
  <si>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xml:space="preserve">LEASING SINGLE STRUCTURE </t>
  </si>
  <si>
    <t>FMR</t>
  </si>
  <si>
    <t>-- FY2026 Fair Market Rent levels will be used for HUD’s FY2026 New Project Application. Leasing projects can also opt to use Actual Rents instead of FMR. Actual Rents CANNOT exceed the FMRs used for the application. 
--The ‘0-bedroom’ unit listed in e-snaps is the ‘efficiency’ unit size on the FMR table. SRO units are calculated at 75 percent of the efficiency rate.</t>
  </si>
  <si>
    <t xml:space="preserve">LEASING OF UNITS </t>
  </si>
  <si>
    <r>
      <rPr>
        <b/>
        <sz val="11"/>
        <color theme="1"/>
        <rFont val="Aptos"/>
        <family val="2"/>
      </rPr>
      <t xml:space="preserve">If you selected FMRs: 
</t>
    </r>
    <r>
      <rPr>
        <sz val="11"/>
        <color theme="1"/>
        <rFont val="Aptos"/>
        <family val="2"/>
      </rPr>
      <t>--Total leasing costs will calculate at the chart at the bottom of this sheet (see yellow box at bottom of this sheet for total leasing costs). Leave the table below blank.</t>
    </r>
    <r>
      <rPr>
        <b/>
        <sz val="11"/>
        <color theme="1"/>
        <rFont val="Aptos"/>
        <family val="2"/>
      </rPr>
      <t xml:space="preserve">
If you selected Actual Rent:</t>
    </r>
    <r>
      <rPr>
        <sz val="11"/>
        <color theme="1"/>
        <rFont val="Aptos"/>
        <family val="2"/>
      </rPr>
      <t xml:space="preserve">
-- Enter the Actual Rents per unit to be used in the Actual Rent table below. This should match the chart above (e.g., if you selected 2 1-bedroom units in Adams County in the chart above, in the chart below you will insert the rent amount for one 1-bedroom unit in Adams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</si>
  <si>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Aptos"/>
        <family val="2"/>
      </rPr>
      <t xml:space="preserve"> </t>
    </r>
    <r>
      <rPr>
        <sz val="11"/>
        <color theme="1"/>
        <rFont val="Aptos"/>
        <family val="2"/>
      </rPr>
      <t>Leasing projects can also opt to use Actual Rents instead of FMR.</t>
    </r>
  </si>
  <si>
    <r>
      <t>--Rental Assistance is when Participant enters into a lease directly with the landlord. 
--</t>
    </r>
    <r>
      <rPr>
        <b/>
        <sz val="11"/>
        <color theme="1"/>
        <rFont val="Aptos"/>
        <family val="2"/>
      </rPr>
      <t>Rental Assistance cannot be combined with Operating Costs (i.e., you</t>
    </r>
    <r>
      <rPr>
        <b/>
        <i/>
        <sz val="11"/>
        <color theme="1"/>
        <rFont val="Aptos"/>
        <family val="2"/>
      </rPr>
      <t xml:space="preserve"> cannot </t>
    </r>
    <r>
      <rPr>
        <b/>
        <sz val="11"/>
        <color theme="1"/>
        <rFont val="Aptos"/>
        <family val="2"/>
      </rPr>
      <t>submit a budget that includes a Rental Assistance line item and an Operating line item..</t>
    </r>
    <r>
      <rPr>
        <sz val="11"/>
        <color theme="1"/>
        <rFont val="Aptos"/>
        <family val="2"/>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</si>
  <si>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 xml:space="preserve">RENTAL ASSISTANCE (USING FAIR MARKET RENTS) </t>
  </si>
  <si>
    <t>OPERATING</t>
  </si>
  <si>
    <t xml:space="preserve">SUPPORTIVE SERVICES </t>
  </si>
  <si>
    <r>
      <t>**</t>
    </r>
    <r>
      <rPr>
        <b/>
        <u/>
        <sz val="11"/>
        <color theme="0"/>
        <rFont val="Aptos Narrow"/>
        <family val="2"/>
      </rPr>
      <t>Transitional Housing projects</t>
    </r>
    <r>
      <rPr>
        <b/>
        <sz val="11"/>
        <color theme="0"/>
        <rFont val="Aptos Narrow"/>
        <family val="2"/>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Aptos Narrow"/>
        <family val="2"/>
      </rPr>
      <t>within a Transitional Housing project</t>
    </r>
    <r>
      <rPr>
        <b/>
        <sz val="11"/>
        <color theme="0"/>
        <rFont val="Aptos Narrow"/>
        <family val="2"/>
      </rPr>
      <t xml:space="preserve">, please indicate if these services are also being leveraged.  If leveraged through a MOU, these services can count towards your required match commitment:  </t>
    </r>
  </si>
  <si>
    <r>
      <t xml:space="preserve">HMIS </t>
    </r>
    <r>
      <rPr>
        <sz val="16"/>
        <color theme="0"/>
        <rFont val="Aptos"/>
        <family val="2"/>
      </rPr>
      <t>(DV Bonus Only)</t>
    </r>
  </si>
  <si>
    <t>HMIS COSTS (DV Bonus Only)</t>
  </si>
  <si>
    <t>VAWA COSTS (DV Bonus Only)</t>
  </si>
  <si>
    <r>
      <t>ADMINISTRATIVE COSTS</t>
    </r>
    <r>
      <rPr>
        <sz val="16"/>
        <color theme="0"/>
        <rFont val="Apto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</si>
</sst>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77" x14ac:knownFonts="1">
    <font>
      <sz val="11"/>
      <color theme="1"/>
      <name val="Calibri"/>
      <family val="2"/>
      <scheme val="minor"/>
    </font>
    <font>
      <u/>
      <sz val="11"/>
      <color theme="10"/>
      <name val="Calibri"/>
      <family val="2"/>
      <scheme val="minor"/>
    </font>
    <font>
      <sz val="8"/>
      <name val="Calibri"/>
      <family val="2"/>
      <scheme val="minor"/>
    </font>
    <font>
      <sz val="11"/>
      <color theme="1"/>
      <name val="Aptos Narrow"/>
      <family val="2"/>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
      <name val="Aptos Narrow"/>
      <family val="2"/>
    </font>
    <font>
      <b/>
      <sz val="11.5"/>
      <name val="Aptos Narrow"/>
      <family val="2"/>
    </font>
    <font>
      <b/>
      <i/>
      <sz val="9"/>
      <name val="Aptos Narrow"/>
      <family val="2"/>
    </font>
    <font>
      <sz val="11.5"/>
      <name val="Aptos Narrow"/>
      <family val="2"/>
    </font>
    <font>
      <b/>
      <i/>
      <sz val="14"/>
      <name val="Aptos"/>
      <family val="2"/>
    </font>
    <font>
      <b/>
      <i/>
      <sz val="14"/>
      <color rgb="FF000000"/>
      <name val="Aptos"/>
      <family val="2"/>
    </font>
    <font>
      <i/>
      <sz val="13"/>
      <color rgb="FF000000"/>
      <name val="Aptos"/>
      <family val="2"/>
    </font>
    <font>
      <b/>
      <u/>
      <sz val="18"/>
      <color rgb="FF000000"/>
      <name val="Aptos"/>
      <family val="2"/>
    </font>
    <font>
      <sz val="9"/>
      <color theme="1"/>
      <name val="Aptos"/>
      <family val="2"/>
    </font>
    <font>
      <b/>
      <sz val="9"/>
      <name val="Aptos"/>
      <family val="2"/>
    </font>
    <font>
      <sz val="11"/>
      <color theme="1"/>
      <name val="Aptos"/>
      <family val="2"/>
    </font>
    <font>
      <b/>
      <sz val="16"/>
      <color theme="0"/>
      <name val="Aptos"/>
      <family val="2"/>
    </font>
    <font>
      <sz val="16"/>
      <color theme="0"/>
      <name val="Aptos"/>
      <family val="2"/>
    </font>
    <font>
      <b/>
      <sz val="16"/>
      <color rgb="FF000000"/>
      <name val="Aptos"/>
      <family val="2"/>
    </font>
    <font>
      <b/>
      <u/>
      <sz val="16"/>
      <color theme="0"/>
      <name val="Aptos"/>
      <family val="2"/>
    </font>
    <font>
      <b/>
      <sz val="12"/>
      <color theme="0"/>
      <name val="Aptos"/>
      <family val="2"/>
    </font>
    <font>
      <b/>
      <sz val="12"/>
      <color theme="1"/>
      <name val="Aptos"/>
      <family val="2"/>
    </font>
    <font>
      <sz val="10"/>
      <color theme="1"/>
      <name val="Aptos"/>
      <family val="2"/>
    </font>
    <font>
      <sz val="12"/>
      <color rgb="FF000000"/>
      <name val="Aptos"/>
      <family val="2"/>
    </font>
    <font>
      <b/>
      <i/>
      <sz val="12"/>
      <color theme="0"/>
      <name val="Aptos"/>
      <family val="2"/>
    </font>
    <font>
      <b/>
      <sz val="11"/>
      <color theme="1"/>
      <name val="Aptos"/>
      <family val="2"/>
    </font>
    <font>
      <b/>
      <sz val="11"/>
      <color theme="0"/>
      <name val="Aptos"/>
      <family val="2"/>
    </font>
    <font>
      <b/>
      <sz val="11"/>
      <name val="Aptos"/>
      <family val="2"/>
    </font>
    <font>
      <sz val="1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sz val="18"/>
      <color rgb="FF000000"/>
      <name val="Aptos"/>
      <family val="2"/>
    </font>
    <font>
      <b/>
      <sz val="12"/>
      <color rgb="FF000000"/>
      <name val="Aptos"/>
      <family val="2"/>
    </font>
    <font>
      <sz val="11"/>
      <color theme="0"/>
      <name val="Aptos"/>
      <family val="2"/>
    </font>
    <font>
      <b/>
      <sz val="14"/>
      <color theme="0"/>
      <name val="Aptos"/>
      <family val="2"/>
    </font>
    <font>
      <b/>
      <i/>
      <sz val="12"/>
      <color rgb="FF000000"/>
      <name val="Aptos"/>
      <family val="2"/>
    </font>
    <font>
      <b/>
      <sz val="14"/>
      <color rgb="FF000000"/>
      <name val="Aptos"/>
      <family val="2"/>
    </font>
    <font>
      <b/>
      <i/>
      <sz val="1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b/>
      <u/>
      <sz val="12"/>
      <color theme="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i/>
      <sz val="12"/>
      <color rgb="FF000000"/>
      <name val="Aptos"/>
      <family val="2"/>
    </font>
    <font>
      <sz val="11"/>
      <color rgb="FF000000"/>
      <name val="Aptos"/>
      <family val="2"/>
    </font>
    <font>
      <i/>
      <sz val="11"/>
      <color theme="1"/>
      <name val="Aptos"/>
      <family val="2"/>
    </font>
    <font>
      <sz val="11"/>
      <color rgb="FF000000"/>
      <name val="Verdana"/>
      <family val="2"/>
    </font>
    <font>
      <sz val="12"/>
      <color theme="1"/>
      <name val="Calibri"/>
      <family val="2"/>
      <scheme val="minor"/>
    </font>
    <font>
      <b/>
      <u/>
      <sz val="11"/>
      <color theme="0"/>
      <name val="Aptos Narrow"/>
      <family val="2"/>
    </font>
  </fonts>
  <fills count="18">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DCDCDE"/>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rgb="FF808080"/>
      </right>
      <top style="medium">
        <color rgb="FF808080"/>
      </top>
      <bottom style="medium">
        <color rgb="FF808080"/>
      </bottom>
      <diagonal/>
    </border>
  </borders>
  <cellStyleXfs count="2">
    <xf numFmtId="0" fontId="0" fillId="0" borderId="0"/>
    <xf numFmtId="0" fontId="1" fillId="0" borderId="0" applyNumberFormat="0" applyFill="0" applyBorder="0" applyAlignment="0" applyProtection="0"/>
  </cellStyleXfs>
  <cellXfs count="288">
    <xf numFmtId="0" fontId="0" fillId="0" borderId="0" xfId="0"/>
    <xf numFmtId="0" fontId="4" fillId="7" borderId="4" xfId="0" applyFont="1" applyFill="1" applyBorder="1" applyAlignment="1">
      <alignment horizontal="center" vertical="center" wrapText="1"/>
    </xf>
    <xf numFmtId="0" fontId="21" fillId="0" borderId="0" xfId="0" applyFont="1"/>
    <xf numFmtId="0" fontId="21" fillId="0" borderId="16" xfId="0" applyFont="1" applyBorder="1"/>
    <xf numFmtId="0" fontId="21" fillId="0" borderId="9" xfId="0" applyFont="1" applyBorder="1"/>
    <xf numFmtId="0" fontId="21" fillId="5" borderId="0" xfId="0" applyFont="1" applyFill="1"/>
    <xf numFmtId="0" fontId="21" fillId="0" borderId="20" xfId="0" applyFont="1" applyBorder="1"/>
    <xf numFmtId="0" fontId="21" fillId="0" borderId="2" xfId="0" applyFont="1" applyBorder="1"/>
    <xf numFmtId="1" fontId="21" fillId="7" borderId="4" xfId="0" applyNumberFormat="1" applyFont="1" applyFill="1" applyBorder="1" applyAlignment="1" applyProtection="1">
      <alignment horizontal="center"/>
      <protection locked="0"/>
    </xf>
    <xf numFmtId="0" fontId="21" fillId="5" borderId="0" xfId="0" applyFont="1" applyFill="1" applyAlignment="1">
      <alignment wrapText="1"/>
    </xf>
    <xf numFmtId="0" fontId="35" fillId="0" borderId="0" xfId="0" applyFont="1" applyAlignment="1">
      <alignment horizontal="center"/>
    </xf>
    <xf numFmtId="0" fontId="27" fillId="0" borderId="9" xfId="0" applyFont="1" applyBorder="1" applyAlignment="1">
      <alignment horizontal="left" vertical="center" wrapText="1"/>
    </xf>
    <xf numFmtId="164" fontId="42" fillId="7" borderId="4" xfId="0" applyNumberFormat="1" applyFont="1" applyFill="1" applyBorder="1" applyAlignment="1" applyProtection="1">
      <alignment horizontal="center" vertical="center" wrapText="1"/>
      <protection locked="0"/>
    </xf>
    <xf numFmtId="164" fontId="27" fillId="7" borderId="4" xfId="0" applyNumberFormat="1" applyFont="1" applyFill="1" applyBorder="1" applyAlignment="1" applyProtection="1">
      <alignment horizontal="center" vertical="center" wrapText="1"/>
      <protection locked="0"/>
    </xf>
    <xf numFmtId="0" fontId="32" fillId="4" borderId="17" xfId="0" applyFont="1" applyFill="1" applyBorder="1"/>
    <xf numFmtId="0" fontId="32" fillId="4" borderId="19" xfId="0" applyFont="1" applyFill="1" applyBorder="1"/>
    <xf numFmtId="0" fontId="21" fillId="0" borderId="16" xfId="0" applyFont="1" applyBorder="1" applyAlignment="1">
      <alignment wrapText="1"/>
    </xf>
    <xf numFmtId="0" fontId="32" fillId="5" borderId="4" xfId="0" applyFont="1" applyFill="1" applyBorder="1" applyAlignment="1">
      <alignment vertical="center" wrapText="1"/>
    </xf>
    <xf numFmtId="0" fontId="32" fillId="5" borderId="4" xfId="0" applyFont="1" applyFill="1" applyBorder="1" applyAlignment="1">
      <alignment horizontal="center" vertical="center" wrapText="1"/>
    </xf>
    <xf numFmtId="0" fontId="21" fillId="0" borderId="9" xfId="0" applyFont="1" applyBorder="1" applyAlignment="1">
      <alignment wrapText="1"/>
    </xf>
    <xf numFmtId="0" fontId="21" fillId="0" borderId="0" xfId="0" applyFont="1" applyAlignment="1">
      <alignment wrapText="1"/>
    </xf>
    <xf numFmtId="0" fontId="34" fillId="2" borderId="4" xfId="0" applyFont="1" applyFill="1" applyBorder="1" applyAlignment="1">
      <alignment vertical="center" wrapText="1"/>
    </xf>
    <xf numFmtId="165" fontId="34" fillId="2" borderId="4" xfId="0" applyNumberFormat="1" applyFont="1" applyFill="1" applyBorder="1" applyAlignment="1">
      <alignment horizontal="center" vertical="center" wrapText="1"/>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36" fillId="0" borderId="16" xfId="0" applyFont="1" applyBorder="1" applyAlignment="1">
      <alignment vertical="top" wrapText="1"/>
    </xf>
    <xf numFmtId="0" fontId="38" fillId="0" borderId="9" xfId="0" applyFont="1" applyBorder="1" applyAlignment="1">
      <alignment horizontal="left" vertical="top" wrapText="1"/>
    </xf>
    <xf numFmtId="0" fontId="7" fillId="0" borderId="4" xfId="0" applyFont="1" applyBorder="1" applyAlignment="1">
      <alignment horizontal="left" vertical="center" wrapText="1" indent="1"/>
    </xf>
    <xf numFmtId="49" fontId="40" fillId="0" borderId="9" xfId="0" applyNumberFormat="1" applyFont="1" applyBorder="1" applyAlignment="1">
      <alignment horizontal="center" wrapText="1"/>
    </xf>
    <xf numFmtId="0" fontId="39" fillId="0" borderId="16" xfId="0" applyFont="1" applyBorder="1" applyAlignment="1">
      <alignment horizontal="right" vertical="center" wrapText="1" indent="1"/>
    </xf>
    <xf numFmtId="0" fontId="39" fillId="0" borderId="0" xfId="0" applyFont="1" applyAlignment="1">
      <alignment horizontal="right" vertical="center" wrapText="1" indent="1"/>
    </xf>
    <xf numFmtId="0" fontId="39" fillId="0" borderId="15" xfId="0" applyFont="1" applyBorder="1" applyAlignment="1">
      <alignment horizontal="right" vertical="center" wrapText="1" indent="1"/>
    </xf>
    <xf numFmtId="0" fontId="21" fillId="0" borderId="15" xfId="0" applyFont="1" applyBorder="1"/>
    <xf numFmtId="49" fontId="40" fillId="0" borderId="15" xfId="0" applyNumberFormat="1" applyFont="1" applyBorder="1" applyAlignment="1">
      <alignment horizontal="center" wrapText="1"/>
    </xf>
    <xf numFmtId="0" fontId="39" fillId="0" borderId="20" xfId="0" applyFont="1" applyBorder="1" applyAlignment="1">
      <alignment horizontal="right" vertical="center" wrapText="1" indent="1"/>
    </xf>
    <xf numFmtId="0" fontId="39" fillId="0" borderId="14" xfId="0" applyFont="1" applyBorder="1" applyAlignment="1">
      <alignment horizontal="right" vertical="center" wrapText="1" indent="1"/>
    </xf>
    <xf numFmtId="0" fontId="21" fillId="0" borderId="14" xfId="0" applyFont="1" applyBorder="1"/>
    <xf numFmtId="49" fontId="40" fillId="0" borderId="2" xfId="0" applyNumberFormat="1" applyFont="1" applyBorder="1" applyAlignment="1">
      <alignment horizontal="center" wrapText="1"/>
    </xf>
    <xf numFmtId="0" fontId="21" fillId="11" borderId="17" xfId="0" applyFont="1" applyFill="1" applyBorder="1"/>
    <xf numFmtId="0" fontId="40" fillId="11" borderId="18" xfId="0" applyFont="1" applyFill="1" applyBorder="1"/>
    <xf numFmtId="0" fontId="21" fillId="11" borderId="18" xfId="0" applyFont="1" applyFill="1" applyBorder="1"/>
    <xf numFmtId="0" fontId="21" fillId="11" borderId="19" xfId="0" applyFont="1" applyFill="1" applyBorder="1"/>
    <xf numFmtId="0" fontId="21" fillId="11" borderId="20" xfId="0" applyFont="1" applyFill="1" applyBorder="1"/>
    <xf numFmtId="0" fontId="21" fillId="11" borderId="2" xfId="0" quotePrefix="1" applyFont="1" applyFill="1" applyBorder="1" applyAlignment="1">
      <alignment horizontal="left" vertical="top" wrapText="1"/>
    </xf>
    <xf numFmtId="0" fontId="21" fillId="0" borderId="0" xfId="0" quotePrefix="1" applyFont="1" applyAlignment="1">
      <alignment horizontal="left" vertical="top" wrapText="1"/>
    </xf>
    <xf numFmtId="0" fontId="19" fillId="0" borderId="0" xfId="0" applyFont="1"/>
    <xf numFmtId="0" fontId="19" fillId="6" borderId="10" xfId="0" applyFont="1" applyFill="1" applyBorder="1"/>
    <xf numFmtId="0" fontId="20" fillId="6" borderId="13" xfId="0" applyFont="1" applyFill="1" applyBorder="1" applyAlignment="1">
      <alignment horizontal="right" vertical="center"/>
    </xf>
    <xf numFmtId="0" fontId="19" fillId="5" borderId="0" xfId="0" applyFont="1" applyFill="1"/>
    <xf numFmtId="0" fontId="18" fillId="0" borderId="0" xfId="0" applyFont="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5"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164" fontId="21" fillId="0" borderId="0" xfId="0" applyNumberFormat="1" applyFont="1"/>
    <xf numFmtId="0" fontId="25" fillId="0" borderId="0" xfId="0" applyFont="1" applyAlignment="1">
      <alignment vertical="center"/>
    </xf>
    <xf numFmtId="0" fontId="25" fillId="0" borderId="9" xfId="0" applyFont="1" applyBorder="1" applyAlignment="1">
      <alignment vertical="center"/>
    </xf>
    <xf numFmtId="0" fontId="27" fillId="0" borderId="14" xfId="0" applyFont="1" applyBorder="1" applyAlignment="1">
      <alignment vertical="center"/>
    </xf>
    <xf numFmtId="0" fontId="27" fillId="0" borderId="0" xfId="0" applyFont="1" applyAlignment="1">
      <alignment vertical="center"/>
    </xf>
    <xf numFmtId="0" fontId="29" fillId="0" borderId="9" xfId="0" quotePrefix="1" applyFont="1" applyBorder="1" applyAlignment="1">
      <alignment horizontal="left" vertical="top" wrapText="1"/>
    </xf>
    <xf numFmtId="0" fontId="29" fillId="0" borderId="0" xfId="0" applyFont="1" applyAlignment="1">
      <alignment horizontal="left" vertical="top" wrapText="1"/>
    </xf>
    <xf numFmtId="0" fontId="31" fillId="0" borderId="16" xfId="0" applyFont="1" applyBorder="1"/>
    <xf numFmtId="0" fontId="31" fillId="6" borderId="4" xfId="0" applyFont="1" applyFill="1" applyBorder="1" applyAlignment="1">
      <alignment horizontal="center" wrapText="1"/>
    </xf>
    <xf numFmtId="0" fontId="31" fillId="0" borderId="0" xfId="0" applyFont="1"/>
    <xf numFmtId="0" fontId="31" fillId="5" borderId="0" xfId="0" applyFont="1" applyFill="1"/>
    <xf numFmtId="1" fontId="31" fillId="3" borderId="4" xfId="0" applyNumberFormat="1" applyFont="1" applyFill="1" applyBorder="1" applyAlignment="1">
      <alignment horizontal="center"/>
    </xf>
    <xf numFmtId="0" fontId="32" fillId="5" borderId="0" xfId="0" applyFont="1" applyFill="1"/>
    <xf numFmtId="0" fontId="21" fillId="0" borderId="0" xfId="0" applyFont="1" applyAlignment="1">
      <alignment vertical="center" wrapText="1"/>
    </xf>
    <xf numFmtId="0" fontId="31" fillId="6" borderId="4" xfId="0" applyFont="1" applyFill="1" applyBorder="1" applyAlignment="1">
      <alignment horizontal="center"/>
    </xf>
    <xf numFmtId="0" fontId="33" fillId="6" borderId="4" xfId="0" applyFont="1" applyFill="1" applyBorder="1" applyAlignment="1">
      <alignment horizont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30" fillId="5" borderId="23" xfId="0" applyFont="1" applyFill="1" applyBorder="1" applyAlignment="1">
      <alignment horizontal="left"/>
    </xf>
    <xf numFmtId="0" fontId="11" fillId="6" borderId="4" xfId="0" applyFont="1" applyFill="1" applyBorder="1" applyAlignment="1">
      <alignment horizontal="center" wrapText="1"/>
    </xf>
    <xf numFmtId="164" fontId="33" fillId="13" borderId="4" xfId="0" applyNumberFormat="1" applyFont="1" applyFill="1" applyBorder="1" applyAlignment="1">
      <alignment horizontal="center" vertical="center"/>
    </xf>
    <xf numFmtId="164" fontId="33" fillId="12" borderId="4" xfId="0" applyNumberFormat="1" applyFont="1" applyFill="1" applyBorder="1" applyAlignment="1">
      <alignment horizontal="center" vertical="center"/>
    </xf>
    <xf numFmtId="164" fontId="34" fillId="3" borderId="4" xfId="0" applyNumberFormat="1" applyFont="1" applyFill="1" applyBorder="1" applyAlignment="1">
      <alignment horizontal="center" vertical="center"/>
    </xf>
    <xf numFmtId="164" fontId="33" fillId="3" borderId="4" xfId="0" applyNumberFormat="1" applyFont="1" applyFill="1" applyBorder="1" applyAlignment="1">
      <alignment horizontal="center" vertical="center"/>
    </xf>
    <xf numFmtId="165" fontId="34" fillId="7" borderId="4" xfId="0" applyNumberFormat="1" applyFont="1" applyFill="1" applyBorder="1" applyAlignment="1" applyProtection="1">
      <alignment horizontal="center" vertical="center"/>
      <protection locked="0"/>
    </xf>
    <xf numFmtId="0" fontId="45" fillId="0" borderId="0" xfId="0" applyFont="1" applyAlignment="1">
      <alignment vertical="center"/>
    </xf>
    <xf numFmtId="0" fontId="46" fillId="5" borderId="12" xfId="0" applyFont="1" applyFill="1" applyBorder="1"/>
    <xf numFmtId="0" fontId="46" fillId="5" borderId="8" xfId="0" applyFont="1" applyFill="1" applyBorder="1"/>
    <xf numFmtId="0" fontId="26" fillId="5" borderId="21" xfId="0" applyFont="1" applyFill="1" applyBorder="1" applyAlignment="1">
      <alignment horizontal="left"/>
    </xf>
    <xf numFmtId="0" fontId="46" fillId="5" borderId="21" xfId="0" applyFont="1" applyFill="1" applyBorder="1"/>
    <xf numFmtId="0" fontId="46" fillId="5" borderId="22" xfId="0" applyFont="1" applyFill="1" applyBorder="1"/>
    <xf numFmtId="0" fontId="21" fillId="11" borderId="2" xfId="0" applyFont="1" applyFill="1" applyBorder="1"/>
    <xf numFmtId="0" fontId="9" fillId="6" borderId="13" xfId="0" applyFont="1" applyFill="1" applyBorder="1" applyAlignment="1">
      <alignment horizontal="right" vertical="center"/>
    </xf>
    <xf numFmtId="0" fontId="8" fillId="0" borderId="11" xfId="0" applyFont="1" applyBorder="1" applyAlignment="1">
      <alignment horizontal="left" vertical="center"/>
    </xf>
    <xf numFmtId="0" fontId="19" fillId="0" borderId="0" xfId="0" applyFont="1" applyAlignment="1">
      <alignment vertical="center"/>
    </xf>
    <xf numFmtId="0" fontId="48" fillId="0" borderId="0" xfId="0" applyFont="1" applyAlignment="1">
      <alignment vertical="center"/>
    </xf>
    <xf numFmtId="0" fontId="42" fillId="0" borderId="0" xfId="0" applyFont="1"/>
    <xf numFmtId="0" fontId="49" fillId="0" borderId="0" xfId="0" applyFont="1" applyAlignment="1">
      <alignment vertical="center"/>
    </xf>
    <xf numFmtId="0" fontId="37" fillId="5" borderId="4" xfId="0" applyFont="1" applyFill="1" applyBorder="1" applyAlignment="1">
      <alignment horizontal="center" vertical="center" wrapText="1"/>
    </xf>
    <xf numFmtId="165" fontId="27" fillId="12" borderId="4" xfId="0" applyNumberFormat="1" applyFont="1" applyFill="1" applyBorder="1" applyAlignment="1">
      <alignment horizontal="center" vertical="center" wrapText="1"/>
    </xf>
    <xf numFmtId="0" fontId="8" fillId="6" borderId="10" xfId="0" applyFont="1" applyFill="1" applyBorder="1"/>
    <xf numFmtId="0" fontId="52" fillId="0" borderId="16" xfId="0" applyFont="1" applyBorder="1" applyAlignment="1">
      <alignment horizontal="center"/>
    </xf>
    <xf numFmtId="0" fontId="15" fillId="0" borderId="9" xfId="0" applyFont="1" applyBorder="1" applyAlignment="1">
      <alignment horizontal="left" wrapText="1"/>
    </xf>
    <xf numFmtId="0" fontId="53" fillId="0" borderId="0" xfId="0" applyFont="1"/>
    <xf numFmtId="0" fontId="54" fillId="5" borderId="0" xfId="0" applyFont="1" applyFill="1"/>
    <xf numFmtId="0" fontId="53" fillId="5" borderId="0" xfId="0" applyFont="1" applyFill="1"/>
    <xf numFmtId="0" fontId="42" fillId="0" borderId="0" xfId="0" applyFont="1" applyAlignment="1">
      <alignment vertical="center"/>
    </xf>
    <xf numFmtId="0" fontId="37" fillId="8" borderId="4" xfId="0" applyFont="1" applyFill="1" applyBorder="1" applyAlignment="1">
      <alignment horizontal="center" vertical="center" wrapText="1"/>
    </xf>
    <xf numFmtId="164" fontId="27" fillId="12" borderId="4" xfId="0" applyNumberFormat="1" applyFont="1" applyFill="1" applyBorder="1" applyAlignment="1">
      <alignment horizontal="center" vertical="center" wrapText="1"/>
    </xf>
    <xf numFmtId="0" fontId="8" fillId="0" borderId="0" xfId="0" applyFont="1"/>
    <xf numFmtId="0" fontId="9" fillId="6" borderId="10" xfId="0" applyFont="1" applyFill="1" applyBorder="1" applyAlignment="1">
      <alignment horizontal="right" vertical="center"/>
    </xf>
    <xf numFmtId="164" fontId="27" fillId="13" borderId="4" xfId="0" applyNumberFormat="1" applyFont="1" applyFill="1" applyBorder="1" applyAlignment="1">
      <alignment horizontal="center" vertical="center" wrapText="1"/>
    </xf>
    <xf numFmtId="0" fontId="27" fillId="0" borderId="0" xfId="0" applyFont="1" applyAlignment="1">
      <alignment horizontal="left" vertical="center" wrapText="1" indent="1"/>
    </xf>
    <xf numFmtId="0" fontId="42" fillId="0" borderId="14" xfId="0" applyFont="1" applyBorder="1" applyAlignment="1">
      <alignment horizontal="center" vertical="center" wrapText="1"/>
    </xf>
    <xf numFmtId="0" fontId="62" fillId="0" borderId="14" xfId="0" applyFont="1" applyBorder="1" applyAlignment="1">
      <alignment vertical="center"/>
    </xf>
    <xf numFmtId="0" fontId="18" fillId="0" borderId="0" xfId="0" applyFont="1" applyAlignment="1">
      <alignment vertical="center"/>
    </xf>
    <xf numFmtId="0" fontId="38" fillId="0" borderId="0" xfId="0" applyFont="1" applyAlignment="1">
      <alignment wrapText="1"/>
    </xf>
    <xf numFmtId="0" fontId="65" fillId="5" borderId="0" xfId="0" applyFont="1" applyFill="1"/>
    <xf numFmtId="0" fontId="65" fillId="0" borderId="0" xfId="0" applyFont="1"/>
    <xf numFmtId="0" fontId="66" fillId="0" borderId="0" xfId="0" applyFont="1" applyAlignment="1">
      <alignment horizontal="center" vertical="top" wrapText="1"/>
    </xf>
    <xf numFmtId="0" fontId="66" fillId="0" borderId="9" xfId="0" applyFont="1" applyBorder="1" applyAlignment="1">
      <alignment horizontal="center" vertical="top" wrapText="1"/>
    </xf>
    <xf numFmtId="0" fontId="40" fillId="0" borderId="0" xfId="0" applyFont="1" applyAlignment="1">
      <alignment wrapText="1"/>
    </xf>
    <xf numFmtId="0" fontId="67" fillId="0" borderId="16" xfId="0" applyFont="1" applyBorder="1"/>
    <xf numFmtId="0" fontId="39" fillId="0" borderId="0" xfId="0" applyFont="1" applyAlignment="1">
      <alignment horizontal="right" wrapText="1" indent="1"/>
    </xf>
    <xf numFmtId="0" fontId="21" fillId="9" borderId="4" xfId="0" applyFont="1" applyFill="1" applyBorder="1" applyAlignment="1">
      <alignment horizontal="left" vertical="center" wrapText="1" indent="1"/>
    </xf>
    <xf numFmtId="0" fontId="67" fillId="0" borderId="9" xfId="0" applyFont="1" applyBorder="1"/>
    <xf numFmtId="0" fontId="39" fillId="0" borderId="0" xfId="0" applyFont="1" applyAlignment="1">
      <alignment wrapText="1"/>
    </xf>
    <xf numFmtId="0" fontId="67" fillId="5" borderId="0" xfId="0" applyFont="1" applyFill="1"/>
    <xf numFmtId="0" fontId="67" fillId="0" borderId="0" xfId="0" applyFont="1"/>
    <xf numFmtId="0" fontId="39" fillId="0" borderId="0" xfId="0" applyFont="1" applyAlignment="1">
      <alignment horizontal="center" wrapText="1"/>
    </xf>
    <xf numFmtId="0" fontId="40" fillId="0" borderId="14" xfId="0" applyFont="1" applyBorder="1" applyAlignment="1">
      <alignment horizontal="right" wrapText="1" indent="1"/>
    </xf>
    <xf numFmtId="0" fontId="42" fillId="0" borderId="14" xfId="0" applyFont="1" applyBorder="1" applyAlignment="1">
      <alignment horizontal="left" wrapText="1"/>
    </xf>
    <xf numFmtId="0" fontId="40" fillId="0" borderId="0" xfId="0" applyFont="1" applyAlignment="1">
      <alignment horizontal="center" wrapText="1"/>
    </xf>
    <xf numFmtId="0" fontId="38" fillId="0" borderId="0" xfId="0" applyFont="1"/>
    <xf numFmtId="0" fontId="37" fillId="5" borderId="4" xfId="0" applyFont="1" applyFill="1" applyBorder="1" applyAlignment="1">
      <alignment horizontal="left" vertical="center" wrapText="1" indent="1"/>
    </xf>
    <xf numFmtId="0" fontId="68" fillId="0" borderId="4" xfId="0" applyFont="1" applyBorder="1" applyAlignment="1">
      <alignment horizontal="left" vertical="center" wrapText="1" indent="2"/>
    </xf>
    <xf numFmtId="164" fontId="68" fillId="12" borderId="4" xfId="0" applyNumberFormat="1" applyFont="1" applyFill="1" applyBorder="1" applyAlignment="1">
      <alignment horizontal="center" vertical="center" wrapText="1"/>
    </xf>
    <xf numFmtId="0" fontId="69" fillId="0" borderId="4" xfId="0" applyFont="1" applyBorder="1" applyAlignment="1">
      <alignment horizontal="left" vertical="center" wrapText="1" indent="2"/>
    </xf>
    <xf numFmtId="164" fontId="69" fillId="14" borderId="4" xfId="0" applyNumberFormat="1" applyFont="1" applyFill="1" applyBorder="1" applyAlignment="1">
      <alignment horizontal="center" vertical="center" wrapText="1"/>
    </xf>
    <xf numFmtId="0" fontId="41" fillId="0" borderId="4" xfId="0" applyFont="1" applyBorder="1" applyAlignment="1">
      <alignment horizontal="left" vertical="center" wrapText="1" indent="2"/>
    </xf>
    <xf numFmtId="164" fontId="41" fillId="15" borderId="4" xfId="0" applyNumberFormat="1" applyFont="1" applyFill="1" applyBorder="1" applyAlignment="1">
      <alignment horizontal="center" vertical="center" wrapText="1"/>
    </xf>
    <xf numFmtId="0" fontId="74" fillId="2" borderId="26" xfId="0" applyFont="1" applyFill="1" applyBorder="1" applyAlignment="1">
      <alignment horizontal="center" vertical="center" wrapText="1"/>
    </xf>
    <xf numFmtId="0" fontId="74" fillId="17" borderId="26" xfId="0" applyFont="1" applyFill="1" applyBorder="1" applyAlignment="1">
      <alignment horizontal="center" vertical="center" wrapText="1"/>
    </xf>
    <xf numFmtId="1" fontId="21" fillId="9" borderId="4" xfId="0" applyNumberFormat="1" applyFont="1" applyFill="1" applyBorder="1" applyAlignment="1">
      <alignment horizontal="left" vertical="center" wrapText="1" indent="1"/>
    </xf>
    <xf numFmtId="0" fontId="35" fillId="0" borderId="0" xfId="0" applyFont="1" applyAlignment="1">
      <alignment horizontal="center"/>
    </xf>
    <xf numFmtId="0" fontId="22"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33" fillId="0" borderId="21" xfId="0" quotePrefix="1" applyFont="1" applyBorder="1" applyAlignment="1">
      <alignment horizontal="left" vertical="top" wrapText="1"/>
    </xf>
    <xf numFmtId="0" fontId="33" fillId="0" borderId="21" xfId="0" applyFont="1" applyBorder="1" applyAlignment="1">
      <alignment horizontal="left" vertical="top"/>
    </xf>
    <xf numFmtId="0" fontId="37" fillId="10" borderId="4" xfId="0" applyFont="1" applyFill="1" applyBorder="1" applyAlignment="1">
      <alignment vertical="top" wrapText="1"/>
    </xf>
    <xf numFmtId="0" fontId="21" fillId="7" borderId="4" xfId="0" applyFont="1" applyFill="1" applyBorder="1" applyAlignment="1" applyProtection="1">
      <alignment horizontal="left" vertical="center" wrapText="1" indent="1"/>
      <protection locked="0"/>
    </xf>
    <xf numFmtId="0" fontId="7" fillId="16" borderId="10" xfId="0" applyFont="1" applyFill="1" applyBorder="1" applyAlignment="1">
      <alignment horizontal="center" vertical="center" wrapText="1"/>
    </xf>
    <xf numFmtId="0" fontId="7" fillId="16" borderId="11" xfId="0" applyFont="1" applyFill="1" applyBorder="1" applyAlignment="1">
      <alignment horizontal="center" vertical="center" wrapText="1"/>
    </xf>
    <xf numFmtId="1" fontId="75" fillId="16" borderId="10" xfId="0" applyNumberFormat="1" applyFont="1" applyFill="1" applyBorder="1" applyAlignment="1">
      <alignment horizontal="center" vertical="center"/>
    </xf>
    <xf numFmtId="1" fontId="75" fillId="16" borderId="13" xfId="0" applyNumberFormat="1" applyFont="1" applyFill="1" applyBorder="1" applyAlignment="1">
      <alignment horizontal="center" vertical="center"/>
    </xf>
    <xf numFmtId="0" fontId="6" fillId="0" borderId="0" xfId="1"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quotePrefix="1" applyFont="1" applyAlignment="1">
      <alignment horizontal="left" wrapText="1" indent="1"/>
    </xf>
    <xf numFmtId="0" fontId="5" fillId="0" borderId="9" xfId="0" applyFont="1" applyBorder="1" applyAlignment="1">
      <alignment horizontal="left" wrapText="1" indent="1"/>
    </xf>
    <xf numFmtId="0" fontId="6" fillId="0" borderId="14" xfId="1" applyFont="1" applyBorder="1" applyAlignment="1">
      <alignment horizontal="left" vertical="top" wrapText="1" indent="1"/>
    </xf>
    <xf numFmtId="0" fontId="5" fillId="0" borderId="2" xfId="0" applyFont="1" applyBorder="1" applyAlignment="1">
      <alignment horizontal="left" vertical="top" wrapText="1" indent="1"/>
    </xf>
    <xf numFmtId="0" fontId="27" fillId="0" borderId="0" xfId="0" applyFont="1" applyAlignment="1">
      <alignment horizontal="left" vertical="top" wrapText="1" indent="1"/>
    </xf>
    <xf numFmtId="0" fontId="27" fillId="0" borderId="9" xfId="0" applyFont="1" applyBorder="1" applyAlignment="1">
      <alignment horizontal="left" vertical="top" wrapText="1" indent="1"/>
    </xf>
    <xf numFmtId="0" fontId="5" fillId="0" borderId="0" xfId="0" applyFont="1" applyAlignment="1">
      <alignment horizontal="left" vertical="top" wrapText="1" inden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26" fillId="5" borderId="8" xfId="0" applyFont="1" applyFill="1" applyBorder="1" applyAlignment="1">
      <alignment horizontal="left"/>
    </xf>
    <xf numFmtId="0" fontId="30" fillId="5" borderId="23" xfId="0" applyFont="1" applyFill="1" applyBorder="1" applyAlignment="1">
      <alignment horizontal="left"/>
    </xf>
    <xf numFmtId="0" fontId="30" fillId="5" borderId="21" xfId="0" applyFont="1" applyFill="1" applyBorder="1" applyAlignment="1">
      <alignment horizontal="left"/>
    </xf>
    <xf numFmtId="0" fontId="30" fillId="5" borderId="22" xfId="0" applyFont="1" applyFill="1" applyBorder="1" applyAlignment="1">
      <alignment horizontal="left"/>
    </xf>
    <xf numFmtId="0" fontId="26" fillId="5" borderId="4" xfId="0" applyFont="1" applyFill="1" applyBorder="1" applyAlignment="1">
      <alignment horizontal="left"/>
    </xf>
    <xf numFmtId="0" fontId="31" fillId="6" borderId="10" xfId="0" applyFont="1" applyFill="1" applyBorder="1" applyAlignment="1">
      <alignment horizontal="left"/>
    </xf>
    <xf numFmtId="0" fontId="31" fillId="6" borderId="11" xfId="0" applyFont="1" applyFill="1" applyBorder="1" applyAlignment="1">
      <alignment horizontal="left"/>
    </xf>
    <xf numFmtId="0" fontId="31" fillId="6" borderId="7" xfId="0" applyFont="1" applyFill="1" applyBorder="1" applyAlignment="1">
      <alignment horizontal="left"/>
    </xf>
    <xf numFmtId="0" fontId="31" fillId="6" borderId="8" xfId="0" applyFont="1" applyFill="1" applyBorder="1" applyAlignment="1">
      <alignment horizontal="left"/>
    </xf>
    <xf numFmtId="0" fontId="31" fillId="6" borderId="23" xfId="0" applyFont="1" applyFill="1" applyBorder="1" applyAlignment="1">
      <alignment horizontal="left"/>
    </xf>
    <xf numFmtId="0" fontId="31" fillId="6" borderId="22" xfId="0" applyFont="1" applyFill="1" applyBorder="1" applyAlignment="1">
      <alignment horizontal="left"/>
    </xf>
    <xf numFmtId="0" fontId="31" fillId="12" borderId="10" xfId="0" applyFont="1" applyFill="1" applyBorder="1"/>
    <xf numFmtId="0" fontId="31" fillId="12" borderId="11" xfId="0" applyFont="1" applyFill="1" applyBorder="1"/>
    <xf numFmtId="0" fontId="26" fillId="5" borderId="4" xfId="0" applyFont="1" applyFill="1" applyBorder="1" applyAlignment="1">
      <alignment horizontal="left" vertical="top"/>
    </xf>
    <xf numFmtId="0" fontId="26" fillId="5" borderId="5" xfId="0" applyFont="1" applyFill="1" applyBorder="1" applyAlignment="1">
      <alignment horizontal="left"/>
    </xf>
    <xf numFmtId="0" fontId="30" fillId="5" borderId="6" xfId="0" applyFont="1" applyFill="1" applyBorder="1" applyAlignment="1">
      <alignment horizontal="left"/>
    </xf>
    <xf numFmtId="0" fontId="72" fillId="0" borderId="0" xfId="0" quotePrefix="1" applyFont="1" applyAlignment="1">
      <alignment horizontal="left" vertical="center" wrapText="1"/>
    </xf>
    <xf numFmtId="0" fontId="21" fillId="0" borderId="4" xfId="0" applyFont="1" applyBorder="1" applyAlignment="1">
      <alignment vertical="center" wrapText="1"/>
    </xf>
    <xf numFmtId="0" fontId="31" fillId="0" borderId="10" xfId="0" applyFont="1" applyBorder="1" applyAlignment="1">
      <alignment horizontal="left"/>
    </xf>
    <xf numFmtId="0" fontId="31" fillId="0" borderId="11" xfId="0" applyFont="1" applyBorder="1" applyAlignment="1">
      <alignment horizontal="left"/>
    </xf>
    <xf numFmtId="0" fontId="31" fillId="6" borderId="10" xfId="0" applyFont="1" applyFill="1" applyBorder="1" applyAlignment="1">
      <alignment horizontal="center"/>
    </xf>
    <xf numFmtId="0" fontId="31" fillId="6" borderId="11" xfId="0" applyFont="1" applyFill="1" applyBorder="1" applyAlignment="1">
      <alignment horizontal="center"/>
    </xf>
    <xf numFmtId="0" fontId="47" fillId="5" borderId="4" xfId="0" applyFont="1" applyFill="1" applyBorder="1" applyAlignment="1">
      <alignment vertical="center"/>
    </xf>
    <xf numFmtId="0" fontId="34" fillId="7" borderId="4" xfId="0" applyFont="1" applyFill="1" applyBorder="1" applyAlignment="1">
      <alignment horizontal="center" vertical="center"/>
    </xf>
    <xf numFmtId="0" fontId="21" fillId="11" borderId="14" xfId="0" quotePrefix="1" applyFont="1" applyFill="1" applyBorder="1" applyAlignment="1">
      <alignment horizontal="left" vertical="top" wrapText="1"/>
    </xf>
    <xf numFmtId="0" fontId="21" fillId="11" borderId="2" xfId="0" quotePrefix="1" applyFont="1" applyFill="1" applyBorder="1" applyAlignment="1">
      <alignment horizontal="left" vertical="top" wrapText="1"/>
    </xf>
    <xf numFmtId="0" fontId="19" fillId="0" borderId="13" xfId="0" applyFont="1" applyBorder="1" applyAlignment="1">
      <alignment horizontal="left" vertical="center"/>
    </xf>
    <xf numFmtId="0" fontId="19" fillId="0" borderId="11" xfId="0" applyFont="1" applyBorder="1" applyAlignment="1">
      <alignment horizontal="left" vertical="center"/>
    </xf>
    <xf numFmtId="0" fontId="20" fillId="6" borderId="10" xfId="0" applyFont="1" applyFill="1" applyBorder="1" applyAlignment="1">
      <alignment horizontal="right" vertical="center"/>
    </xf>
    <xf numFmtId="0" fontId="20" fillId="6" borderId="13" xfId="0" applyFont="1" applyFill="1" applyBorder="1" applyAlignment="1">
      <alignment horizontal="right" vertical="center"/>
    </xf>
    <xf numFmtId="0" fontId="19" fillId="0" borderId="10" xfId="0" applyFont="1" applyBorder="1" applyAlignment="1">
      <alignment horizontal="left" vertical="center"/>
    </xf>
    <xf numFmtId="0" fontId="18" fillId="0" borderId="0" xfId="0" applyFont="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8" fillId="7" borderId="4" xfId="0" applyFont="1" applyFill="1" applyBorder="1" applyAlignment="1" applyProtection="1">
      <alignment horizontal="left" vertical="top" wrapText="1"/>
      <protection locked="0"/>
    </xf>
    <xf numFmtId="164" fontId="27" fillId="7" borderId="4" xfId="0" applyNumberFormat="1" applyFont="1" applyFill="1" applyBorder="1" applyAlignment="1" applyProtection="1">
      <alignment horizontal="center" vertical="center"/>
      <protection locked="0"/>
    </xf>
    <xf numFmtId="0" fontId="26" fillId="5" borderId="4" xfId="0" applyFont="1" applyFill="1" applyBorder="1" applyAlignment="1">
      <alignment horizontal="left" vertical="center"/>
    </xf>
    <xf numFmtId="0" fontId="21" fillId="0" borderId="10" xfId="0" applyFont="1" applyBorder="1" applyAlignment="1">
      <alignment horizontal="left" wrapText="1"/>
    </xf>
    <xf numFmtId="0" fontId="21" fillId="0" borderId="11" xfId="0" applyFont="1" applyBorder="1" applyAlignment="1">
      <alignment horizontal="left" wrapText="1"/>
    </xf>
    <xf numFmtId="0" fontId="31" fillId="0" borderId="10" xfId="0" applyFont="1" applyBorder="1"/>
    <xf numFmtId="0" fontId="31" fillId="0" borderId="11" xfId="0" applyFont="1" applyBorder="1"/>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16" fillId="0" borderId="0" xfId="0" applyFont="1" applyAlignment="1">
      <alignment vertical="center"/>
    </xf>
    <xf numFmtId="0" fontId="41" fillId="0" borderId="10" xfId="0" applyFont="1" applyBorder="1" applyAlignment="1">
      <alignment horizontal="left" vertical="center" wrapText="1" indent="1"/>
    </xf>
    <xf numFmtId="0" fontId="41"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vertical="center"/>
    </xf>
    <xf numFmtId="0" fontId="8"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28" fillId="7" borderId="10" xfId="0" applyFont="1" applyFill="1" applyBorder="1" applyAlignment="1" applyProtection="1">
      <alignment horizontal="left" vertical="center" wrapText="1"/>
      <protection locked="0"/>
    </xf>
    <xf numFmtId="0" fontId="28" fillId="7" borderId="11" xfId="0" applyFont="1" applyFill="1" applyBorder="1" applyAlignment="1" applyProtection="1">
      <alignment horizontal="left" vertical="center" wrapText="1"/>
      <protection locked="0"/>
    </xf>
    <xf numFmtId="165" fontId="27" fillId="8" borderId="7" xfId="0" applyNumberFormat="1" applyFont="1" applyFill="1" applyBorder="1" applyAlignment="1">
      <alignment vertical="center" wrapText="1"/>
    </xf>
    <xf numFmtId="165" fontId="27" fillId="8" borderId="12" xfId="0" applyNumberFormat="1" applyFont="1" applyFill="1" applyBorder="1" applyAlignment="1">
      <alignment vertical="center" wrapText="1"/>
    </xf>
    <xf numFmtId="0" fontId="51" fillId="0" borderId="0" xfId="0" applyFont="1" applyAlignment="1">
      <alignment horizontal="center" vertical="center" wrapText="1"/>
    </xf>
    <xf numFmtId="0" fontId="22" fillId="4" borderId="17" xfId="0" applyFont="1" applyFill="1" applyBorder="1" applyAlignment="1">
      <alignment horizontal="center"/>
    </xf>
    <xf numFmtId="0" fontId="22" fillId="4" borderId="18" xfId="0" applyFont="1" applyFill="1" applyBorder="1" applyAlignment="1">
      <alignment horizontal="center"/>
    </xf>
    <xf numFmtId="0" fontId="22" fillId="4" borderId="19" xfId="0" applyFont="1" applyFill="1" applyBorder="1" applyAlignment="1">
      <alignment horizontal="center"/>
    </xf>
    <xf numFmtId="49" fontId="58" fillId="7" borderId="10" xfId="0" applyNumberFormat="1" applyFont="1" applyFill="1" applyBorder="1" applyAlignment="1" applyProtection="1">
      <alignment horizontal="left" vertical="top" wrapText="1"/>
      <protection locked="0"/>
    </xf>
    <xf numFmtId="49" fontId="58" fillId="7" borderId="13" xfId="0" applyNumberFormat="1" applyFont="1" applyFill="1" applyBorder="1" applyAlignment="1" applyProtection="1">
      <alignment horizontal="left" vertical="top" wrapText="1"/>
      <protection locked="0"/>
    </xf>
    <xf numFmtId="49" fontId="58" fillId="7" borderId="11" xfId="0" applyNumberFormat="1" applyFont="1" applyFill="1" applyBorder="1" applyAlignment="1" applyProtection="1">
      <alignment horizontal="left" vertical="top" wrapText="1"/>
      <protection locked="0"/>
    </xf>
    <xf numFmtId="0" fontId="15" fillId="0" borderId="0" xfId="0" applyFont="1" applyAlignment="1">
      <alignment horizontal="left" wrapText="1"/>
    </xf>
    <xf numFmtId="0" fontId="1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28" fillId="7" borderId="10" xfId="0" applyNumberFormat="1" applyFont="1" applyFill="1" applyBorder="1" applyAlignment="1" applyProtection="1">
      <alignment horizontal="left" vertical="center" wrapText="1"/>
      <protection locked="0"/>
    </xf>
    <xf numFmtId="49" fontId="28" fillId="7" borderId="11" xfId="0" applyNumberFormat="1" applyFont="1" applyFill="1" applyBorder="1" applyAlignment="1" applyProtection="1">
      <alignment horizontal="left" vertical="center" wrapText="1"/>
      <protection locked="0"/>
    </xf>
    <xf numFmtId="0" fontId="10" fillId="5" borderId="0" xfId="0" applyFont="1" applyFill="1" applyAlignment="1">
      <alignment vertical="center" wrapText="1"/>
    </xf>
    <xf numFmtId="0" fontId="10" fillId="5" borderId="25" xfId="0" applyFont="1" applyFill="1" applyBorder="1" applyAlignment="1">
      <alignment vertical="center" wrapText="1"/>
    </xf>
    <xf numFmtId="0" fontId="55" fillId="0" borderId="10" xfId="0" applyFont="1" applyBorder="1" applyAlignment="1">
      <alignment horizontal="left" vertical="center" wrapText="1" indent="1"/>
    </xf>
    <xf numFmtId="0" fontId="55"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27" fillId="8" borderId="10" xfId="0" applyNumberFormat="1" applyFont="1" applyFill="1" applyBorder="1" applyAlignment="1">
      <alignment vertical="center" wrapText="1"/>
    </xf>
    <xf numFmtId="164" fontId="27" fillId="8" borderId="11" xfId="0" applyNumberFormat="1" applyFont="1" applyFill="1" applyBorder="1" applyAlignment="1">
      <alignment vertical="center" wrapText="1"/>
    </xf>
    <xf numFmtId="0" fontId="27" fillId="0" borderId="10" xfId="0" applyFont="1" applyBorder="1" applyAlignment="1">
      <alignment horizontal="left" vertical="center" wrapText="1" indent="1"/>
    </xf>
    <xf numFmtId="0" fontId="27" fillId="0" borderId="11" xfId="0" applyFont="1" applyBorder="1" applyAlignment="1">
      <alignment horizontal="left" vertical="center" wrapText="1" indent="1"/>
    </xf>
    <xf numFmtId="164" fontId="27" fillId="8" borderId="7" xfId="0" applyNumberFormat="1" applyFont="1" applyFill="1" applyBorder="1" applyAlignment="1">
      <alignment vertical="center" wrapText="1"/>
    </xf>
    <xf numFmtId="164" fontId="27" fillId="8" borderId="12" xfId="0" applyNumberFormat="1" applyFont="1" applyFill="1" applyBorder="1" applyAlignment="1">
      <alignment vertical="center" wrapText="1"/>
    </xf>
    <xf numFmtId="0" fontId="26" fillId="5" borderId="7"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28" fillId="7" borderId="23" xfId="0" applyFont="1" applyFill="1" applyBorder="1" applyAlignment="1" applyProtection="1">
      <alignment horizontal="left" vertical="top" wrapText="1"/>
      <protection locked="0"/>
    </xf>
    <xf numFmtId="0" fontId="28" fillId="7" borderId="21"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18" fillId="0" borderId="0" xfId="0" applyFont="1" applyAlignment="1">
      <alignment horizontal="center" vertical="center" wrapText="1"/>
    </xf>
    <xf numFmtId="0" fontId="12" fillId="0" borderId="10" xfId="0" applyFont="1" applyBorder="1" applyAlignment="1">
      <alignment horizontal="left" vertical="center" wrapText="1" indent="1"/>
    </xf>
    <xf numFmtId="0" fontId="12" fillId="0" borderId="11" xfId="0" applyFont="1" applyBorder="1" applyAlignment="1">
      <alignment horizontal="left" vertical="center" wrapText="1" indent="1"/>
    </xf>
    <xf numFmtId="0" fontId="26" fillId="5" borderId="10" xfId="0" applyFont="1" applyFill="1" applyBorder="1" applyAlignment="1">
      <alignment horizontal="right" vertical="center" wrapText="1" indent="1"/>
    </xf>
    <xf numFmtId="0" fontId="26" fillId="5" borderId="13" xfId="0" applyFont="1" applyFill="1" applyBorder="1" applyAlignment="1">
      <alignment horizontal="right" vertical="center" wrapText="1" indent="1"/>
    </xf>
    <xf numFmtId="0" fontId="26" fillId="5" borderId="11" xfId="0" applyFont="1" applyFill="1" applyBorder="1" applyAlignment="1">
      <alignment horizontal="right" vertical="center" wrapText="1" indent="1"/>
    </xf>
    <xf numFmtId="0" fontId="18" fillId="0" borderId="12" xfId="0" applyFont="1" applyBorder="1" applyAlignment="1">
      <alignment horizontal="center" vertical="center"/>
    </xf>
    <xf numFmtId="0" fontId="26" fillId="5" borderId="7" xfId="0" applyFont="1" applyFill="1" applyBorder="1" applyAlignment="1">
      <alignment horizontal="left" vertical="center" wrapText="1" indent="1"/>
    </xf>
    <xf numFmtId="0" fontId="26" fillId="5" borderId="12" xfId="0" applyFont="1" applyFill="1" applyBorder="1" applyAlignment="1">
      <alignment horizontal="left" vertical="center" wrapText="1" indent="1"/>
    </xf>
    <xf numFmtId="0" fontId="26" fillId="5" borderId="8" xfId="0" applyFont="1" applyFill="1" applyBorder="1" applyAlignment="1">
      <alignment horizontal="left" vertical="center" wrapText="1" indent="1"/>
    </xf>
    <xf numFmtId="0" fontId="22" fillId="8" borderId="10"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70" fillId="0" borderId="12" xfId="0" applyFont="1" applyBorder="1" applyAlignment="1">
      <alignment horizontal="left" wrapText="1"/>
    </xf>
    <xf numFmtId="0" fontId="47" fillId="8" borderId="10" xfId="0" applyFont="1" applyFill="1" applyBorder="1" applyAlignment="1">
      <alignment horizontal="right" vertical="center" wrapText="1" indent="1"/>
    </xf>
    <xf numFmtId="0" fontId="47" fillId="8" borderId="11" xfId="0" applyFont="1" applyFill="1" applyBorder="1" applyAlignment="1">
      <alignment horizontal="right" vertical="center" wrapText="1" indent="1"/>
    </xf>
    <xf numFmtId="164" fontId="40" fillId="12" borderId="10" xfId="0" applyNumberFormat="1" applyFont="1" applyFill="1" applyBorder="1" applyAlignment="1">
      <alignment horizontal="center" vertical="center" wrapText="1"/>
    </xf>
    <xf numFmtId="164" fontId="40" fillId="12" borderId="13" xfId="0" applyNumberFormat="1" applyFont="1" applyFill="1" applyBorder="1" applyAlignment="1">
      <alignment horizontal="center" vertical="center" wrapText="1"/>
    </xf>
    <xf numFmtId="164" fontId="40" fillId="12" borderId="11" xfId="0" applyNumberFormat="1" applyFont="1" applyFill="1" applyBorder="1" applyAlignment="1">
      <alignment horizontal="center" vertical="center" wrapText="1"/>
    </xf>
    <xf numFmtId="49" fontId="31" fillId="7" borderId="10" xfId="0" applyNumberFormat="1" applyFont="1" applyFill="1" applyBorder="1" applyAlignment="1" applyProtection="1">
      <alignment horizontal="center" vertical="center" wrapText="1"/>
      <protection locked="0"/>
    </xf>
    <xf numFmtId="49" fontId="31" fillId="7" borderId="11" xfId="0" applyNumberFormat="1" applyFont="1" applyFill="1" applyBorder="1" applyAlignment="1" applyProtection="1">
      <alignment horizontal="center" vertical="center" wrapText="1"/>
      <protection locked="0"/>
    </xf>
    <xf numFmtId="0" fontId="26" fillId="5" borderId="21" xfId="0" applyFont="1" applyFill="1" applyBorder="1" applyAlignment="1">
      <alignment horizontal="left" vertical="center" wrapText="1"/>
    </xf>
    <xf numFmtId="0" fontId="28" fillId="7" borderId="10" xfId="0" applyFont="1" applyFill="1" applyBorder="1" applyAlignment="1" applyProtection="1">
      <alignment horizontal="left" vertical="top" wrapText="1"/>
      <protection locked="0"/>
    </xf>
    <xf numFmtId="0" fontId="28" fillId="7" borderId="13" xfId="0" applyFont="1" applyFill="1" applyBorder="1" applyAlignment="1" applyProtection="1">
      <alignment horizontal="left" vertical="top" wrapText="1"/>
      <protection locked="0"/>
    </xf>
    <xf numFmtId="0" fontId="28" fillId="7" borderId="11" xfId="0" applyFont="1" applyFill="1" applyBorder="1" applyAlignment="1" applyProtection="1">
      <alignment horizontal="left" vertical="top" wrapText="1"/>
      <protection locked="0"/>
    </xf>
    <xf numFmtId="0" fontId="22" fillId="4" borderId="3" xfId="0" applyFont="1" applyFill="1" applyBorder="1" applyAlignment="1">
      <alignment horizontal="center" vertical="top" wrapText="1"/>
    </xf>
    <xf numFmtId="0" fontId="22" fillId="4" borderId="15" xfId="0" applyFont="1" applyFill="1" applyBorder="1" applyAlignment="1">
      <alignment horizontal="center" vertical="top" wrapText="1"/>
    </xf>
    <xf numFmtId="0" fontId="22" fillId="4" borderId="1" xfId="0" applyFont="1" applyFill="1" applyBorder="1" applyAlignment="1">
      <alignment horizontal="center" vertical="top" wrapText="1"/>
    </xf>
    <xf numFmtId="0" fontId="63" fillId="0" borderId="0" xfId="0" applyFont="1" applyAlignment="1">
      <alignment horizontal="center" vertical="center"/>
    </xf>
    <xf numFmtId="0" fontId="71" fillId="0" borderId="0" xfId="0" applyFont="1" applyAlignment="1">
      <alignment horizontal="left" vertical="center"/>
    </xf>
    <xf numFmtId="0" fontId="0" fillId="0" borderId="0" xfId="0"/>
  </cellXfs>
  <cellStyles count="2">
    <cellStyle name="Hyperlink" xfId="1" builtinId="8"/>
    <cellStyle name="Normal" xfId="0" builtinId="0"/>
  </cellStyles>
  <dxfs count="3">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tabSelected="1" workbookViewId="0">
      <selection activeCell="C1" sqref="C1:D1"/>
    </sheetView>
  </sheetViews>
  <sheetFormatPr baseColWidth="10" defaultColWidth="9.1640625" defaultRowHeight="15" x14ac:dyDescent="0.2"/>
  <cols>
    <col min="1" max="2" width="1.6640625" style="2" customWidth="1"/>
    <col min="3" max="3" width="88.1640625" style="2" customWidth="1"/>
    <col min="4" max="4" width="1.83203125" style="2" customWidth="1"/>
    <col min="5" max="5" width="2" style="2" customWidth="1"/>
    <col min="6" max="6" width="35.1640625" style="5" customWidth="1"/>
    <col min="7" max="52" width="9.1640625" style="5"/>
    <col min="53" max="16384" width="9.1640625" style="2"/>
  </cols>
  <sheetData>
    <row r="1" spans="2:4" ht="22" x14ac:dyDescent="0.3">
      <c r="C1" s="140" t="s">
        <v>82</v>
      </c>
      <c r="D1" s="140"/>
    </row>
    <row r="2" spans="2:4" ht="5.25" customHeight="1" thickBot="1" x14ac:dyDescent="0.35">
      <c r="C2" s="10"/>
      <c r="D2" s="10"/>
    </row>
    <row r="3" spans="2:4" ht="22" x14ac:dyDescent="0.2">
      <c r="B3" s="141" t="s">
        <v>68</v>
      </c>
      <c r="C3" s="142"/>
      <c r="D3" s="143"/>
    </row>
    <row r="4" spans="2:4" ht="192" customHeight="1" x14ac:dyDescent="0.2">
      <c r="B4" s="3"/>
      <c r="C4" s="158" t="s">
        <v>187</v>
      </c>
      <c r="D4" s="159"/>
    </row>
    <row r="5" spans="2:4" ht="25.5" customHeight="1" x14ac:dyDescent="0.2">
      <c r="B5" s="3"/>
      <c r="C5" s="1" t="s">
        <v>93</v>
      </c>
      <c r="D5" s="11"/>
    </row>
    <row r="6" spans="2:4" ht="76.5" customHeight="1" x14ac:dyDescent="0.2">
      <c r="B6" s="3"/>
      <c r="C6" s="158" t="s">
        <v>120</v>
      </c>
      <c r="D6" s="159"/>
    </row>
    <row r="7" spans="2:4" ht="135.75" customHeight="1" x14ac:dyDescent="0.2">
      <c r="B7" s="3"/>
      <c r="C7" s="160" t="s">
        <v>188</v>
      </c>
      <c r="D7" s="153"/>
    </row>
    <row r="8" spans="2:4" ht="15.75" customHeight="1" x14ac:dyDescent="0.2">
      <c r="B8" s="3"/>
      <c r="C8" s="152" t="s">
        <v>92</v>
      </c>
      <c r="D8" s="153"/>
    </row>
    <row r="9" spans="2:4" ht="18.75" customHeight="1" x14ac:dyDescent="0.2">
      <c r="B9" s="3"/>
      <c r="C9" s="154" t="s">
        <v>91</v>
      </c>
      <c r="D9" s="155"/>
    </row>
    <row r="10" spans="2:4" ht="36" customHeight="1" thickBot="1" x14ac:dyDescent="0.25">
      <c r="B10" s="6"/>
      <c r="C10" s="156" t="s">
        <v>90</v>
      </c>
      <c r="D10" s="157"/>
    </row>
    <row r="11" spans="2:4" ht="9.75" customHeight="1" x14ac:dyDescent="0.2"/>
    <row r="12" spans="2:4" s="5" customFormat="1" x14ac:dyDescent="0.2"/>
    <row r="13" spans="2:4" s="5" customFormat="1" x14ac:dyDescent="0.2"/>
    <row r="14" spans="2:4" s="5" customFormat="1" x14ac:dyDescent="0.2"/>
    <row r="15" spans="2:4" s="5" customFormat="1" x14ac:dyDescent="0.2"/>
    <row r="16" spans="2:4" s="5" customFormat="1" x14ac:dyDescent="0.2"/>
    <row r="17" s="5" customFormat="1" x14ac:dyDescent="0.2"/>
    <row r="18" s="5" customFormat="1" x14ac:dyDescent="0.2"/>
    <row r="19" s="5" customFormat="1" x14ac:dyDescent="0.2"/>
    <row r="20" s="5" customFormat="1" x14ac:dyDescent="0.2"/>
    <row r="21" s="5" customFormat="1" x14ac:dyDescent="0.2"/>
    <row r="22" s="5" customFormat="1" x14ac:dyDescent="0.2"/>
    <row r="23" s="5" customFormat="1" x14ac:dyDescent="0.2"/>
    <row r="24" s="5" customFormat="1" x14ac:dyDescent="0.2"/>
    <row r="25" s="5" customFormat="1" x14ac:dyDescent="0.2"/>
    <row r="26" s="5" customFormat="1" x14ac:dyDescent="0.2"/>
    <row r="27" s="5" customFormat="1" x14ac:dyDescent="0.2"/>
    <row r="28" s="5" customFormat="1" x14ac:dyDescent="0.2"/>
    <row r="29" s="5" customFormat="1" x14ac:dyDescent="0.2"/>
    <row r="30" s="5" customFormat="1" x14ac:dyDescent="0.2"/>
    <row r="31" s="5" customFormat="1" x14ac:dyDescent="0.2"/>
    <row r="32"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sheetData>
  <sheetProtection algorithmName="SHA-512" hashValue="jaSLR/YEoCORc6rKuS4IvM7y00es4Yt2ztu46cGBd3LMiH+qwoiKPa76ssz6IdpnQVnkExYhawWbtLU18LXRuA==" saltValue="l3l5GEZIMebbI9PTZ6m+Uw=="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1"/>
  <sheetViews>
    <sheetView workbookViewId="0">
      <selection activeCell="C3" sqref="C3:D3"/>
    </sheetView>
  </sheetViews>
  <sheetFormatPr baseColWidth="10" defaultColWidth="9.1640625" defaultRowHeight="15" x14ac:dyDescent="0.2"/>
  <cols>
    <col min="1" max="2" width="1.6640625" style="2" customWidth="1"/>
    <col min="3" max="3" width="43.33203125" style="2" customWidth="1"/>
    <col min="4" max="4" width="46.6640625" style="2" customWidth="1"/>
    <col min="5" max="6" width="1.5" style="2" customWidth="1"/>
    <col min="7" max="52" width="9.1640625" style="5"/>
    <col min="53" max="16384" width="9.1640625" style="2"/>
  </cols>
  <sheetData>
    <row r="1" spans="2:52" ht="6.75" customHeight="1" thickBot="1" x14ac:dyDescent="0.25"/>
    <row r="2" spans="2:52" ht="19" x14ac:dyDescent="0.25">
      <c r="B2" s="39"/>
      <c r="C2" s="40" t="s">
        <v>101</v>
      </c>
      <c r="D2" s="41"/>
      <c r="E2" s="42"/>
    </row>
    <row r="3" spans="2:52" ht="129" customHeight="1" thickBot="1" x14ac:dyDescent="0.25">
      <c r="B3" s="43"/>
      <c r="C3" s="189" t="s">
        <v>185</v>
      </c>
      <c r="D3" s="189"/>
      <c r="E3" s="87"/>
    </row>
    <row r="4" spans="2:52" ht="27" x14ac:dyDescent="0.2">
      <c r="C4" s="285" t="s">
        <v>131</v>
      </c>
      <c r="D4" s="285"/>
      <c r="F4" s="111"/>
    </row>
    <row r="5" spans="2:52" ht="5.25" customHeight="1" thickBot="1" x14ac:dyDescent="0.25">
      <c r="C5" s="111"/>
      <c r="D5" s="111"/>
      <c r="F5" s="111"/>
    </row>
    <row r="6" spans="2:52" s="114" customFormat="1" ht="22.5" customHeight="1" thickBot="1" x14ac:dyDescent="0.35">
      <c r="B6" s="282" t="s">
        <v>65</v>
      </c>
      <c r="C6" s="283"/>
      <c r="D6" s="283"/>
      <c r="E6" s="284"/>
      <c r="F6" s="112"/>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row>
    <row r="7" spans="2:52" ht="6.75" customHeight="1" x14ac:dyDescent="0.25">
      <c r="B7" s="3"/>
      <c r="C7" s="115"/>
      <c r="D7" s="115"/>
      <c r="E7" s="116"/>
      <c r="F7" s="117"/>
    </row>
    <row r="8" spans="2:52" s="124" customFormat="1" ht="20.25" customHeight="1" x14ac:dyDescent="0.25">
      <c r="B8" s="118"/>
      <c r="C8" s="119" t="s">
        <v>45</v>
      </c>
      <c r="D8" s="120" t="str">
        <f>IF('General Information'!D6="","",'General Information'!D6)</f>
        <v/>
      </c>
      <c r="E8" s="121"/>
      <c r="F8" s="122"/>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row>
    <row r="9" spans="2:52" s="124" customFormat="1" ht="20.25" customHeight="1" x14ac:dyDescent="0.25">
      <c r="B9" s="118"/>
      <c r="C9" s="119" t="s">
        <v>46</v>
      </c>
      <c r="D9" s="120" t="str">
        <f>IF('General Information'!D7="","",'General Information'!D7)</f>
        <v/>
      </c>
      <c r="E9" s="121"/>
      <c r="F9" s="125"/>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row>
    <row r="10" spans="2:52" s="124" customFormat="1" ht="20.25" customHeight="1" x14ac:dyDescent="0.25">
      <c r="B10" s="118"/>
      <c r="C10" s="119" t="s">
        <v>47</v>
      </c>
      <c r="D10" s="120" t="str">
        <f>IF('General Information'!D8="","",'General Information'!D8)</f>
        <v/>
      </c>
      <c r="E10" s="121"/>
      <c r="F10" s="125"/>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row>
    <row r="11" spans="2:52" s="124" customFormat="1" ht="20.25" customHeight="1" x14ac:dyDescent="0.25">
      <c r="B11" s="118"/>
      <c r="C11" s="119" t="s">
        <v>48</v>
      </c>
      <c r="D11" s="120" t="str">
        <f>IF('General Information'!D9="","",'General Information'!D9)</f>
        <v/>
      </c>
      <c r="E11" s="121"/>
      <c r="F11" s="125"/>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row>
    <row r="12" spans="2:52" ht="7.5" customHeight="1" thickBot="1" x14ac:dyDescent="0.3">
      <c r="B12" s="6"/>
      <c r="C12" s="126"/>
      <c r="D12" s="127"/>
      <c r="E12" s="7"/>
      <c r="F12" s="128"/>
    </row>
    <row r="13" spans="2:52" ht="9" customHeight="1" thickBot="1" x14ac:dyDescent="0.25"/>
    <row r="14" spans="2:52" s="114" customFormat="1" ht="22.5" customHeight="1" thickBot="1" x14ac:dyDescent="0.35">
      <c r="B14" s="282" t="s">
        <v>89</v>
      </c>
      <c r="C14" s="283"/>
      <c r="D14" s="283"/>
      <c r="E14" s="284"/>
      <c r="F14" s="112"/>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row>
    <row r="15" spans="2:52" ht="6.75" customHeight="1" x14ac:dyDescent="0.25">
      <c r="B15" s="3"/>
      <c r="C15" s="115"/>
      <c r="D15" s="115"/>
      <c r="E15" s="116"/>
      <c r="F15" s="117"/>
    </row>
    <row r="16" spans="2:52" s="124" customFormat="1" ht="20.25" customHeight="1" x14ac:dyDescent="0.25">
      <c r="B16" s="118"/>
      <c r="C16" s="119" t="s">
        <v>64</v>
      </c>
      <c r="D16" s="120" t="str">
        <f>IF('General Information'!D12="","",'General Information'!D12)</f>
        <v/>
      </c>
      <c r="E16" s="121"/>
      <c r="F16" s="125"/>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row>
    <row r="17" spans="2:52" s="124" customFormat="1" ht="20.25" customHeight="1" x14ac:dyDescent="0.25">
      <c r="B17" s="118"/>
      <c r="C17" s="119" t="s">
        <v>83</v>
      </c>
      <c r="D17" s="120" t="str">
        <f>IF('General Information'!D13="","",'General Information'!D13)</f>
        <v/>
      </c>
      <c r="E17" s="121"/>
      <c r="F17" s="125"/>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row>
    <row r="18" spans="2:52" s="124" customFormat="1" ht="20.25" customHeight="1" x14ac:dyDescent="0.25">
      <c r="B18" s="118"/>
      <c r="C18" s="119" t="s">
        <v>94</v>
      </c>
      <c r="D18" s="120" t="str" cm="1">
        <f t="array" ref="D18:E18">IF('General Information'!D14:E14="","",'General Information'!D14:E14)</f>
        <v/>
      </c>
      <c r="E18" s="121" t="str">
        <v/>
      </c>
      <c r="F18" s="125"/>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row>
    <row r="19" spans="2:52" s="124" customFormat="1" ht="145.5" customHeight="1" x14ac:dyDescent="0.25">
      <c r="B19" s="118"/>
      <c r="C19" s="119" t="s">
        <v>183</v>
      </c>
      <c r="D19" s="139" cm="1">
        <f t="array" ref="D19:E19">'General Information'!D15:E15</f>
        <v>0</v>
      </c>
      <c r="E19" s="121">
        <v>0</v>
      </c>
      <c r="F19" s="125"/>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row>
    <row r="20" spans="2:52" s="124" customFormat="1" ht="62.25" customHeight="1" x14ac:dyDescent="0.25">
      <c r="B20" s="118"/>
      <c r="C20" s="119" t="s">
        <v>184</v>
      </c>
      <c r="D20" s="139" cm="1">
        <f t="array" ref="D20:E20">'General Information'!D16:E16</f>
        <v>0</v>
      </c>
      <c r="E20" s="121">
        <v>0</v>
      </c>
      <c r="F20" s="125"/>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row>
    <row r="21" spans="2:52" s="124" customFormat="1" ht="37.5" customHeight="1" x14ac:dyDescent="0.25">
      <c r="B21" s="118"/>
      <c r="C21" s="119" t="s">
        <v>171</v>
      </c>
      <c r="D21" s="120" t="str">
        <f>IF(AND(D34=0,D35=0),"",IF(D36=0,"",(IF(D35&lt;(D34*0.1),"Yes","NO - ADMIN EXCEEDS 10%"))))</f>
        <v/>
      </c>
      <c r="E21" s="121"/>
      <c r="F21" s="125"/>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row>
    <row r="22" spans="2:52" ht="7.5" customHeight="1" thickBot="1" x14ac:dyDescent="0.3">
      <c r="B22" s="6"/>
      <c r="C22" s="126"/>
      <c r="D22" s="127"/>
      <c r="E22" s="7"/>
      <c r="F22" s="128"/>
    </row>
    <row r="23" spans="2:52" ht="9" customHeight="1" thickBot="1" x14ac:dyDescent="0.25"/>
    <row r="24" spans="2:52" ht="24" customHeight="1" thickBot="1" x14ac:dyDescent="0.25">
      <c r="B24" s="282" t="s">
        <v>66</v>
      </c>
      <c r="C24" s="283"/>
      <c r="D24" s="283"/>
      <c r="E24" s="284"/>
    </row>
    <row r="25" spans="2:52" ht="6" customHeight="1" x14ac:dyDescent="0.3">
      <c r="B25" s="3"/>
      <c r="C25" s="129"/>
      <c r="E25" s="4"/>
    </row>
    <row r="26" spans="2:52" ht="38" x14ac:dyDescent="0.2">
      <c r="B26" s="3"/>
      <c r="C26" s="130" t="s">
        <v>36</v>
      </c>
      <c r="D26" s="94" t="s">
        <v>37</v>
      </c>
      <c r="E26" s="4"/>
    </row>
    <row r="27" spans="2:52" ht="17" x14ac:dyDescent="0.2">
      <c r="B27" s="3"/>
      <c r="C27" s="131" t="s">
        <v>51</v>
      </c>
      <c r="D27" s="132">
        <f>Leasing!F11</f>
        <v>0</v>
      </c>
      <c r="E27" s="4"/>
    </row>
    <row r="28" spans="2:52" ht="17" x14ac:dyDescent="0.2">
      <c r="B28" s="3"/>
      <c r="C28" s="131" t="s">
        <v>50</v>
      </c>
      <c r="D28" s="132">
        <f>Leasing!K104</f>
        <v>0</v>
      </c>
      <c r="E28" s="4"/>
    </row>
    <row r="29" spans="2:52" ht="18" thickBot="1" x14ac:dyDescent="0.25">
      <c r="B29" s="3"/>
      <c r="C29" s="131" t="s">
        <v>38</v>
      </c>
      <c r="D29" s="132">
        <f>'Rental Assistance'!K54</f>
        <v>0</v>
      </c>
      <c r="E29" s="4"/>
    </row>
    <row r="30" spans="2:52" ht="17" x14ac:dyDescent="0.2">
      <c r="B30" s="3"/>
      <c r="C30" s="131" t="s">
        <v>40</v>
      </c>
      <c r="D30" s="132">
        <f>Operating!E19</f>
        <v>0</v>
      </c>
      <c r="E30" s="4"/>
    </row>
    <row r="31" spans="2:52" ht="17" x14ac:dyDescent="0.2">
      <c r="B31" s="3"/>
      <c r="C31" s="131" t="s">
        <v>39</v>
      </c>
      <c r="D31" s="132">
        <f>'Supportive Services'!E28</f>
        <v>0</v>
      </c>
      <c r="E31" s="4"/>
    </row>
    <row r="32" spans="2:52" ht="17" x14ac:dyDescent="0.2">
      <c r="B32" s="3"/>
      <c r="C32" s="131" t="s">
        <v>76</v>
      </c>
      <c r="D32" s="132">
        <f>'HMIS (DV Bonus Only)'!E16</f>
        <v>0</v>
      </c>
      <c r="E32" s="4"/>
    </row>
    <row r="33" spans="2:6" ht="17" x14ac:dyDescent="0.2">
      <c r="B33" s="3"/>
      <c r="C33" s="131" t="s">
        <v>105</v>
      </c>
      <c r="D33" s="132" cm="1">
        <f t="array" ref="D33:F33">'VAWA Costs (DV Bonus Only)'!E26:G26</f>
        <v>0</v>
      </c>
      <c r="E33" s="4">
        <v>0</v>
      </c>
      <c r="F33" s="2">
        <v>0</v>
      </c>
    </row>
    <row r="34" spans="2:6" ht="34" x14ac:dyDescent="0.2">
      <c r="B34" s="3"/>
      <c r="C34" s="133" t="s">
        <v>73</v>
      </c>
      <c r="D34" s="134">
        <f>SUM(D27:D33)</f>
        <v>0</v>
      </c>
      <c r="E34" s="4"/>
    </row>
    <row r="35" spans="2:6" ht="17" x14ac:dyDescent="0.2">
      <c r="B35" s="3"/>
      <c r="C35" s="131" t="s">
        <v>41</v>
      </c>
      <c r="D35" s="132">
        <f>'Admin &amp; Match'!F10</f>
        <v>0</v>
      </c>
      <c r="E35" s="4"/>
    </row>
    <row r="36" spans="2:6" ht="34" x14ac:dyDescent="0.2">
      <c r="B36" s="3"/>
      <c r="C36" s="135" t="s">
        <v>74</v>
      </c>
      <c r="D36" s="136">
        <f>D34+D35</f>
        <v>0</v>
      </c>
      <c r="E36" s="4"/>
    </row>
    <row r="37" spans="2:6" ht="9.75" customHeight="1" thickBot="1" x14ac:dyDescent="0.25">
      <c r="B37" s="6"/>
      <c r="C37" s="37"/>
      <c r="D37" s="37"/>
      <c r="E37" s="7"/>
    </row>
    <row r="38" spans="2:6" ht="6.75" customHeight="1" x14ac:dyDescent="0.2"/>
    <row r="39" spans="2:6" s="5" customFormat="1" x14ac:dyDescent="0.2"/>
    <row r="40" spans="2:6" s="5" customFormat="1" x14ac:dyDescent="0.2"/>
    <row r="41" spans="2:6" s="5" customFormat="1" x14ac:dyDescent="0.2"/>
    <row r="42" spans="2:6" s="5" customFormat="1" x14ac:dyDescent="0.2"/>
    <row r="43" spans="2:6" s="5" customFormat="1" x14ac:dyDescent="0.2"/>
    <row r="44" spans="2:6" s="5" customFormat="1" x14ac:dyDescent="0.2"/>
    <row r="45" spans="2:6" s="5" customFormat="1" x14ac:dyDescent="0.2"/>
    <row r="46" spans="2:6" s="5" customFormat="1" x14ac:dyDescent="0.2"/>
    <row r="47" spans="2:6" s="5" customFormat="1" x14ac:dyDescent="0.2"/>
    <row r="48" spans="2:6"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sheetData>
  <sheetProtection algorithmName="SHA-512" hashValue="c0vmm6EYIclYCcnmL2GdaslFxaobZbBfB+Nze9oVpRSUrdUyW6TlMtLRpYXDXic0bg+ptiR3Tlbpka323uCghA==" saltValue="iuDMU1uwQJeG5mGTwC976w==" spinCount="100000" sheet="1" formatRows="0" selectLockedCells="1"/>
  <mergeCells count="5">
    <mergeCell ref="C3:D3"/>
    <mergeCell ref="B6:E6"/>
    <mergeCell ref="B24:E24"/>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6"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72"/>
  <sheetViews>
    <sheetView workbookViewId="0">
      <selection activeCell="D32" sqref="D32"/>
    </sheetView>
  </sheetViews>
  <sheetFormatPr baseColWidth="10" defaultColWidth="9.1640625" defaultRowHeight="15" x14ac:dyDescent="0.2"/>
  <cols>
    <col min="1" max="2" width="1.6640625" style="2" customWidth="1"/>
    <col min="3" max="3" width="24.33203125" style="2" customWidth="1"/>
    <col min="4" max="4" width="12.5" style="2" customWidth="1"/>
    <col min="5" max="9" width="15" style="2" customWidth="1"/>
    <col min="10" max="11" width="2.33203125" style="2" customWidth="1"/>
    <col min="12" max="53" width="9.1640625" style="5"/>
    <col min="54" max="16384" width="9.1640625" style="2"/>
  </cols>
  <sheetData>
    <row r="1" spans="2:53" ht="33.75" customHeight="1" thickBot="1" x14ac:dyDescent="0.25">
      <c r="C1" s="257" t="s">
        <v>177</v>
      </c>
      <c r="D1" s="257"/>
      <c r="E1" s="257"/>
      <c r="F1" s="257"/>
      <c r="G1" s="257"/>
      <c r="H1" s="257"/>
      <c r="I1" s="257"/>
    </row>
    <row r="2" spans="2:53" ht="48.75" customHeight="1" x14ac:dyDescent="0.2">
      <c r="B2" s="14"/>
      <c r="C2" s="207" t="s">
        <v>95</v>
      </c>
      <c r="D2" s="207"/>
      <c r="E2" s="207"/>
      <c r="F2" s="207"/>
      <c r="G2" s="207"/>
      <c r="H2" s="207"/>
      <c r="I2" s="207"/>
      <c r="J2" s="15"/>
    </row>
    <row r="3" spans="2:53" ht="16" x14ac:dyDescent="0.2">
      <c r="B3" s="3"/>
      <c r="C3" s="286"/>
      <c r="D3" s="286"/>
      <c r="E3" s="286"/>
      <c r="F3" s="286"/>
      <c r="G3" s="286"/>
      <c r="H3" s="286"/>
      <c r="I3" s="286"/>
      <c r="J3" s="4"/>
    </row>
    <row r="4" spans="2:53" s="20" customFormat="1" ht="34.5" customHeight="1" x14ac:dyDescent="0.2">
      <c r="B4" s="16"/>
      <c r="C4" s="17" t="s">
        <v>31</v>
      </c>
      <c r="D4" s="17" t="s">
        <v>55</v>
      </c>
      <c r="E4" s="18" t="s">
        <v>56</v>
      </c>
      <c r="F4" s="18" t="s">
        <v>32</v>
      </c>
      <c r="G4" s="18" t="s">
        <v>33</v>
      </c>
      <c r="H4" s="18" t="s">
        <v>34</v>
      </c>
      <c r="I4" s="18" t="s">
        <v>35</v>
      </c>
      <c r="J4" s="1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row>
    <row r="5" spans="2:53" ht="16" x14ac:dyDescent="0.2">
      <c r="B5" s="3"/>
      <c r="C5" s="21" t="s">
        <v>136</v>
      </c>
      <c r="D5" s="22">
        <f>E5*0.75</f>
        <v>754.5</v>
      </c>
      <c r="E5" s="22">
        <v>1006</v>
      </c>
      <c r="F5" s="22">
        <v>1099</v>
      </c>
      <c r="G5" s="22">
        <v>1374</v>
      </c>
      <c r="H5" s="22">
        <v>1834</v>
      </c>
      <c r="I5" s="22">
        <v>1939</v>
      </c>
      <c r="J5" s="4"/>
    </row>
    <row r="6" spans="2:53" ht="16" x14ac:dyDescent="0.2">
      <c r="B6" s="3"/>
      <c r="C6" s="21" t="s">
        <v>137</v>
      </c>
      <c r="D6" s="22">
        <f t="shared" ref="D6:D37" si="0">E6*0.75</f>
        <v>507.75</v>
      </c>
      <c r="E6" s="22">
        <v>677</v>
      </c>
      <c r="F6" s="22">
        <v>742</v>
      </c>
      <c r="G6" s="22">
        <v>973</v>
      </c>
      <c r="H6" s="22">
        <v>1226</v>
      </c>
      <c r="I6" s="22">
        <v>1476</v>
      </c>
      <c r="J6" s="4"/>
    </row>
    <row r="7" spans="2:53" ht="16" x14ac:dyDescent="0.2">
      <c r="B7" s="3"/>
      <c r="C7" s="21" t="s">
        <v>138</v>
      </c>
      <c r="D7" s="22">
        <f t="shared" si="0"/>
        <v>601.5</v>
      </c>
      <c r="E7" s="22">
        <v>802</v>
      </c>
      <c r="F7" s="22">
        <v>948</v>
      </c>
      <c r="G7" s="22">
        <v>1138</v>
      </c>
      <c r="H7" s="22">
        <v>1458</v>
      </c>
      <c r="I7" s="22">
        <v>1705</v>
      </c>
      <c r="J7" s="4"/>
    </row>
    <row r="8" spans="2:53" ht="16" x14ac:dyDescent="0.2">
      <c r="B8" s="3"/>
      <c r="C8" s="21" t="s">
        <v>139</v>
      </c>
      <c r="D8" s="22">
        <f t="shared" si="0"/>
        <v>628.5</v>
      </c>
      <c r="E8" s="22">
        <v>838</v>
      </c>
      <c r="F8" s="22">
        <v>844</v>
      </c>
      <c r="G8" s="22">
        <v>1066</v>
      </c>
      <c r="H8" s="22">
        <v>1341</v>
      </c>
      <c r="I8" s="22">
        <v>1522</v>
      </c>
      <c r="J8" s="4"/>
    </row>
    <row r="9" spans="2:53" ht="16" x14ac:dyDescent="0.2">
      <c r="B9" s="3"/>
      <c r="C9" s="21" t="s">
        <v>140</v>
      </c>
      <c r="D9" s="22">
        <f t="shared" si="0"/>
        <v>630</v>
      </c>
      <c r="E9" s="22">
        <v>840</v>
      </c>
      <c r="F9" s="22">
        <v>846</v>
      </c>
      <c r="G9" s="22">
        <v>1035</v>
      </c>
      <c r="H9" s="22">
        <v>1431</v>
      </c>
      <c r="I9" s="22">
        <v>1484</v>
      </c>
      <c r="J9" s="4"/>
    </row>
    <row r="10" spans="2:53" ht="16" x14ac:dyDescent="0.2">
      <c r="B10" s="3"/>
      <c r="C10" s="21" t="s">
        <v>141</v>
      </c>
      <c r="D10" s="22">
        <f t="shared" si="0"/>
        <v>847.5</v>
      </c>
      <c r="E10" s="22">
        <v>1130</v>
      </c>
      <c r="F10" s="22">
        <v>1341</v>
      </c>
      <c r="G10" s="22">
        <v>1634</v>
      </c>
      <c r="H10" s="22">
        <v>2087</v>
      </c>
      <c r="I10" s="22">
        <v>2195</v>
      </c>
      <c r="J10" s="4"/>
    </row>
    <row r="11" spans="2:53" ht="16" x14ac:dyDescent="0.2">
      <c r="B11" s="3"/>
      <c r="C11" s="21" t="s">
        <v>142</v>
      </c>
      <c r="D11" s="22">
        <f t="shared" si="0"/>
        <v>890.25</v>
      </c>
      <c r="E11" s="22">
        <v>1187</v>
      </c>
      <c r="F11" s="22">
        <v>1194</v>
      </c>
      <c r="G11" s="22">
        <v>1406</v>
      </c>
      <c r="H11" s="22">
        <v>1760</v>
      </c>
      <c r="I11" s="22">
        <v>1862</v>
      </c>
      <c r="J11" s="4"/>
    </row>
    <row r="12" spans="2:53" ht="16" x14ac:dyDescent="0.2">
      <c r="B12" s="3"/>
      <c r="C12" s="21" t="s">
        <v>143</v>
      </c>
      <c r="D12" s="22">
        <f t="shared" si="0"/>
        <v>577.5</v>
      </c>
      <c r="E12" s="22">
        <v>770</v>
      </c>
      <c r="F12" s="22">
        <v>775</v>
      </c>
      <c r="G12" s="22">
        <v>995</v>
      </c>
      <c r="H12" s="22">
        <v>1258</v>
      </c>
      <c r="I12" s="22">
        <v>1669</v>
      </c>
      <c r="J12" s="4"/>
    </row>
    <row r="13" spans="2:53" ht="17" thickBot="1" x14ac:dyDescent="0.25">
      <c r="B13" s="3"/>
      <c r="C13" s="21" t="s">
        <v>144</v>
      </c>
      <c r="D13" s="22">
        <f t="shared" si="0"/>
        <v>589.5</v>
      </c>
      <c r="E13" s="22">
        <v>786</v>
      </c>
      <c r="F13" s="22">
        <v>941</v>
      </c>
      <c r="G13" s="22">
        <v>1140</v>
      </c>
      <c r="H13" s="22">
        <v>1367</v>
      </c>
      <c r="I13" s="22">
        <v>1572</v>
      </c>
      <c r="J13" s="4"/>
    </row>
    <row r="14" spans="2:53" ht="17" thickBot="1" x14ac:dyDescent="0.25">
      <c r="B14" s="3"/>
      <c r="C14" s="21" t="s">
        <v>145</v>
      </c>
      <c r="D14" s="22">
        <f t="shared" si="0"/>
        <v>793.5</v>
      </c>
      <c r="E14" s="22">
        <v>1058</v>
      </c>
      <c r="F14" s="22">
        <v>1212</v>
      </c>
      <c r="G14" s="22">
        <v>1493</v>
      </c>
      <c r="H14" s="22">
        <v>1920</v>
      </c>
      <c r="I14" s="22">
        <v>1977</v>
      </c>
      <c r="J14" s="137"/>
    </row>
    <row r="15" spans="2:53" ht="17" thickBot="1" x14ac:dyDescent="0.25">
      <c r="B15" s="3"/>
      <c r="C15" s="21" t="s">
        <v>146</v>
      </c>
      <c r="D15" s="22">
        <f t="shared" si="0"/>
        <v>760.5</v>
      </c>
      <c r="E15" s="22">
        <v>1014</v>
      </c>
      <c r="F15" s="22">
        <v>1119</v>
      </c>
      <c r="G15" s="22">
        <v>1379</v>
      </c>
      <c r="H15" s="22">
        <v>1825</v>
      </c>
      <c r="I15" s="22">
        <v>1991</v>
      </c>
      <c r="J15" s="137"/>
    </row>
    <row r="16" spans="2:53" ht="17" thickBot="1" x14ac:dyDescent="0.25">
      <c r="B16" s="3"/>
      <c r="C16" s="21" t="s">
        <v>147</v>
      </c>
      <c r="D16" s="22">
        <f t="shared" si="0"/>
        <v>531</v>
      </c>
      <c r="E16" s="22">
        <v>708</v>
      </c>
      <c r="F16" s="22">
        <v>751</v>
      </c>
      <c r="G16" s="22">
        <v>973</v>
      </c>
      <c r="H16" s="22">
        <v>1167</v>
      </c>
      <c r="I16" s="22">
        <v>1548</v>
      </c>
      <c r="J16" s="137"/>
    </row>
    <row r="17" spans="2:10" ht="17" thickBot="1" x14ac:dyDescent="0.25">
      <c r="B17" s="3"/>
      <c r="C17" s="21" t="s">
        <v>148</v>
      </c>
      <c r="D17" s="22">
        <f t="shared" si="0"/>
        <v>592.5</v>
      </c>
      <c r="E17" s="22">
        <v>790</v>
      </c>
      <c r="F17" s="22">
        <v>833</v>
      </c>
      <c r="G17" s="22">
        <v>973</v>
      </c>
      <c r="H17" s="22">
        <v>1320</v>
      </c>
      <c r="I17" s="22">
        <v>1632</v>
      </c>
      <c r="J17" s="4"/>
    </row>
    <row r="18" spans="2:10" ht="17" thickBot="1" x14ac:dyDescent="0.25">
      <c r="B18" s="3"/>
      <c r="C18" s="21" t="s">
        <v>149</v>
      </c>
      <c r="D18" s="22">
        <f t="shared" si="0"/>
        <v>510</v>
      </c>
      <c r="E18" s="22">
        <v>680</v>
      </c>
      <c r="F18" s="22">
        <v>742</v>
      </c>
      <c r="G18" s="22">
        <v>973</v>
      </c>
      <c r="H18" s="22">
        <v>1250</v>
      </c>
      <c r="I18" s="22">
        <v>1478</v>
      </c>
      <c r="J18" s="137"/>
    </row>
    <row r="19" spans="2:10" ht="16" x14ac:dyDescent="0.2">
      <c r="B19" s="3"/>
      <c r="C19" s="21" t="s">
        <v>150</v>
      </c>
      <c r="D19" s="22">
        <f t="shared" si="0"/>
        <v>776.25</v>
      </c>
      <c r="E19" s="22">
        <v>1035</v>
      </c>
      <c r="F19" s="22">
        <v>1112</v>
      </c>
      <c r="G19" s="22">
        <v>1411</v>
      </c>
      <c r="H19" s="22">
        <v>1797</v>
      </c>
      <c r="I19" s="22">
        <v>1959</v>
      </c>
      <c r="J19" s="4"/>
    </row>
    <row r="20" spans="2:10" ht="16" x14ac:dyDescent="0.2">
      <c r="B20" s="3"/>
      <c r="C20" s="21" t="s">
        <v>151</v>
      </c>
      <c r="D20" s="22">
        <f t="shared" si="0"/>
        <v>847.5</v>
      </c>
      <c r="E20" s="22">
        <v>1130</v>
      </c>
      <c r="F20" s="22">
        <v>1341</v>
      </c>
      <c r="G20" s="22">
        <v>1634</v>
      </c>
      <c r="H20" s="22">
        <v>2087</v>
      </c>
      <c r="I20" s="22">
        <v>2195</v>
      </c>
      <c r="J20" s="4"/>
    </row>
    <row r="21" spans="2:10" ht="16" x14ac:dyDescent="0.2">
      <c r="B21" s="3"/>
      <c r="C21" s="21" t="s">
        <v>152</v>
      </c>
      <c r="D21" s="22">
        <f t="shared" si="0"/>
        <v>618</v>
      </c>
      <c r="E21" s="22">
        <v>824</v>
      </c>
      <c r="F21" s="22">
        <v>995</v>
      </c>
      <c r="G21" s="22">
        <v>1195</v>
      </c>
      <c r="H21" s="22">
        <v>1586</v>
      </c>
      <c r="I21" s="22">
        <v>1737</v>
      </c>
      <c r="J21" s="4"/>
    </row>
    <row r="22" spans="2:10" ht="16" x14ac:dyDescent="0.2">
      <c r="B22" s="3"/>
      <c r="C22" s="21" t="s">
        <v>153</v>
      </c>
      <c r="D22" s="22">
        <f t="shared" si="0"/>
        <v>577.5</v>
      </c>
      <c r="E22" s="22">
        <v>770</v>
      </c>
      <c r="F22" s="22">
        <v>786</v>
      </c>
      <c r="G22" s="22">
        <v>973</v>
      </c>
      <c r="H22" s="22">
        <v>1283</v>
      </c>
      <c r="I22" s="22">
        <v>1288</v>
      </c>
      <c r="J22" s="4"/>
    </row>
    <row r="23" spans="2:10" ht="16" x14ac:dyDescent="0.2">
      <c r="B23" s="3"/>
      <c r="C23" s="21" t="s">
        <v>154</v>
      </c>
      <c r="D23" s="22">
        <f t="shared" si="0"/>
        <v>813.75</v>
      </c>
      <c r="E23" s="22">
        <v>1085</v>
      </c>
      <c r="F23" s="22">
        <v>1165</v>
      </c>
      <c r="G23" s="22">
        <v>1529</v>
      </c>
      <c r="H23" s="22">
        <v>1974</v>
      </c>
      <c r="I23" s="22">
        <v>2203</v>
      </c>
      <c r="J23" s="4"/>
    </row>
    <row r="24" spans="2:10" ht="16" x14ac:dyDescent="0.2">
      <c r="B24" s="3"/>
      <c r="C24" s="21" t="s">
        <v>155</v>
      </c>
      <c r="D24" s="22">
        <f t="shared" si="0"/>
        <v>709.5</v>
      </c>
      <c r="E24" s="22">
        <v>946</v>
      </c>
      <c r="F24" s="22">
        <v>1046</v>
      </c>
      <c r="G24" s="22">
        <v>1372</v>
      </c>
      <c r="H24" s="22">
        <v>1873</v>
      </c>
      <c r="I24" s="22">
        <v>2061</v>
      </c>
      <c r="J24" s="4"/>
    </row>
    <row r="25" spans="2:10" ht="16" x14ac:dyDescent="0.2">
      <c r="B25" s="3"/>
      <c r="C25" s="21" t="s">
        <v>156</v>
      </c>
      <c r="D25" s="22">
        <f t="shared" si="0"/>
        <v>847.5</v>
      </c>
      <c r="E25" s="22">
        <v>1130</v>
      </c>
      <c r="F25" s="22">
        <v>1341</v>
      </c>
      <c r="G25" s="22">
        <v>1634</v>
      </c>
      <c r="H25" s="22">
        <v>2087</v>
      </c>
      <c r="I25" s="22">
        <v>2195</v>
      </c>
      <c r="J25" s="4"/>
    </row>
    <row r="26" spans="2:10" ht="16" x14ac:dyDescent="0.2">
      <c r="B26" s="3"/>
      <c r="C26" s="21" t="s">
        <v>157</v>
      </c>
      <c r="D26" s="22">
        <f t="shared" si="0"/>
        <v>503.25</v>
      </c>
      <c r="E26" s="22">
        <v>671</v>
      </c>
      <c r="F26" s="22">
        <v>843</v>
      </c>
      <c r="G26" s="22">
        <v>973</v>
      </c>
      <c r="H26" s="22">
        <v>1241</v>
      </c>
      <c r="I26" s="22">
        <v>1288</v>
      </c>
      <c r="J26" s="4"/>
    </row>
    <row r="27" spans="2:10" ht="16" x14ac:dyDescent="0.2">
      <c r="B27" s="3"/>
      <c r="C27" s="21" t="s">
        <v>158</v>
      </c>
      <c r="D27" s="22">
        <f t="shared" si="0"/>
        <v>793.5</v>
      </c>
      <c r="E27" s="22">
        <v>1058</v>
      </c>
      <c r="F27" s="22">
        <v>1212</v>
      </c>
      <c r="G27" s="22">
        <v>1493</v>
      </c>
      <c r="H27" s="22">
        <v>1920</v>
      </c>
      <c r="I27" s="22">
        <v>1977</v>
      </c>
      <c r="J27" s="4"/>
    </row>
    <row r="28" spans="2:10" ht="17" thickBot="1" x14ac:dyDescent="0.25">
      <c r="B28" s="3"/>
      <c r="C28" s="21" t="s">
        <v>159</v>
      </c>
      <c r="D28" s="22">
        <f t="shared" si="0"/>
        <v>857.25</v>
      </c>
      <c r="E28" s="22">
        <v>1143</v>
      </c>
      <c r="F28" s="22">
        <v>1205</v>
      </c>
      <c r="G28" s="22">
        <v>1496</v>
      </c>
      <c r="H28" s="22">
        <v>2063</v>
      </c>
      <c r="I28" s="22">
        <v>2510</v>
      </c>
      <c r="J28" s="4"/>
    </row>
    <row r="29" spans="2:10" ht="17" thickBot="1" x14ac:dyDescent="0.25">
      <c r="B29" s="3"/>
      <c r="C29" s="21" t="s">
        <v>160</v>
      </c>
      <c r="D29" s="22">
        <f t="shared" si="0"/>
        <v>545.25</v>
      </c>
      <c r="E29" s="22">
        <v>727</v>
      </c>
      <c r="F29" s="22">
        <v>786</v>
      </c>
      <c r="G29" s="22">
        <v>1030</v>
      </c>
      <c r="H29" s="22">
        <v>1341</v>
      </c>
      <c r="I29" s="22">
        <v>1409</v>
      </c>
      <c r="J29" s="138"/>
    </row>
    <row r="30" spans="2:10" ht="16" x14ac:dyDescent="0.2">
      <c r="B30" s="3"/>
      <c r="C30" s="21" t="s">
        <v>161</v>
      </c>
      <c r="D30" s="22">
        <f t="shared" si="0"/>
        <v>577.5</v>
      </c>
      <c r="E30" s="22">
        <v>770</v>
      </c>
      <c r="F30" s="22">
        <v>894</v>
      </c>
      <c r="G30" s="22">
        <v>1059</v>
      </c>
      <c r="H30" s="22">
        <v>1321</v>
      </c>
      <c r="I30" s="22">
        <v>1566</v>
      </c>
      <c r="J30" s="4"/>
    </row>
    <row r="31" spans="2:10" ht="16" x14ac:dyDescent="0.2">
      <c r="B31" s="3"/>
      <c r="C31" s="21" t="s">
        <v>162</v>
      </c>
      <c r="D31" s="22">
        <f t="shared" si="0"/>
        <v>622.5</v>
      </c>
      <c r="E31" s="22">
        <v>830</v>
      </c>
      <c r="F31" s="22">
        <v>835</v>
      </c>
      <c r="G31" s="22">
        <v>973</v>
      </c>
      <c r="H31" s="22">
        <v>1307</v>
      </c>
      <c r="I31" s="22">
        <v>1469</v>
      </c>
      <c r="J31" s="4"/>
    </row>
    <row r="32" spans="2:10" ht="16" x14ac:dyDescent="0.2">
      <c r="B32" s="3"/>
      <c r="C32" s="21" t="s">
        <v>163</v>
      </c>
      <c r="D32" s="22">
        <f t="shared" si="0"/>
        <v>531</v>
      </c>
      <c r="E32" s="22">
        <v>708</v>
      </c>
      <c r="F32" s="22">
        <v>775</v>
      </c>
      <c r="G32" s="22">
        <v>973</v>
      </c>
      <c r="H32" s="22">
        <v>1353</v>
      </c>
      <c r="I32" s="22">
        <v>1595</v>
      </c>
      <c r="J32" s="4"/>
    </row>
    <row r="33" spans="2:10" ht="16" x14ac:dyDescent="0.2">
      <c r="B33" s="3"/>
      <c r="C33" s="21" t="s">
        <v>164</v>
      </c>
      <c r="D33" s="22">
        <f t="shared" si="0"/>
        <v>570</v>
      </c>
      <c r="E33" s="22">
        <v>760</v>
      </c>
      <c r="F33" s="22">
        <v>805</v>
      </c>
      <c r="G33" s="22">
        <v>1045</v>
      </c>
      <c r="H33" s="22">
        <v>1342</v>
      </c>
      <c r="I33" s="22">
        <v>1409</v>
      </c>
      <c r="J33" s="4"/>
    </row>
    <row r="34" spans="2:10" ht="16" x14ac:dyDescent="0.2">
      <c r="B34" s="3"/>
      <c r="C34" s="21" t="s">
        <v>165</v>
      </c>
      <c r="D34" s="22">
        <f t="shared" si="0"/>
        <v>543.75</v>
      </c>
      <c r="E34" s="22">
        <v>725</v>
      </c>
      <c r="F34" s="22">
        <v>826</v>
      </c>
      <c r="G34" s="22">
        <v>1051</v>
      </c>
      <c r="H34" s="22">
        <v>1362</v>
      </c>
      <c r="I34" s="22">
        <v>1405</v>
      </c>
      <c r="J34" s="4"/>
    </row>
    <row r="35" spans="2:10" ht="16" x14ac:dyDescent="0.2">
      <c r="B35" s="3"/>
      <c r="C35" s="21" t="s">
        <v>166</v>
      </c>
      <c r="D35" s="22">
        <f t="shared" si="0"/>
        <v>546</v>
      </c>
      <c r="E35" s="22">
        <v>728</v>
      </c>
      <c r="F35" s="22">
        <v>913</v>
      </c>
      <c r="G35" s="22">
        <v>1001</v>
      </c>
      <c r="H35" s="22">
        <v>1392</v>
      </c>
      <c r="I35" s="22">
        <v>1679</v>
      </c>
      <c r="J35" s="4"/>
    </row>
    <row r="36" spans="2:10" ht="16" x14ac:dyDescent="0.2">
      <c r="B36" s="3"/>
      <c r="C36" s="21" t="s">
        <v>167</v>
      </c>
      <c r="D36" s="22">
        <f t="shared" si="0"/>
        <v>618</v>
      </c>
      <c r="E36" s="22">
        <v>824</v>
      </c>
      <c r="F36" s="22">
        <v>927</v>
      </c>
      <c r="G36" s="22">
        <v>1132</v>
      </c>
      <c r="H36" s="22">
        <v>1417</v>
      </c>
      <c r="I36" s="22">
        <v>1899</v>
      </c>
      <c r="J36" s="4"/>
    </row>
    <row r="37" spans="2:10" ht="16" x14ac:dyDescent="0.2">
      <c r="B37" s="3"/>
      <c r="C37" s="21" t="s">
        <v>168</v>
      </c>
      <c r="D37" s="22">
        <f t="shared" si="0"/>
        <v>647.25</v>
      </c>
      <c r="E37" s="22">
        <v>863</v>
      </c>
      <c r="F37" s="22">
        <v>1028</v>
      </c>
      <c r="G37" s="22">
        <v>1252</v>
      </c>
      <c r="H37" s="22">
        <v>1631</v>
      </c>
      <c r="I37" s="22">
        <v>1766</v>
      </c>
      <c r="J37" s="4"/>
    </row>
    <row r="38" spans="2:10" ht="51.75" customHeight="1" thickBot="1" x14ac:dyDescent="0.25">
      <c r="B38" s="6"/>
      <c r="C38" s="287" t="s">
        <v>178</v>
      </c>
      <c r="D38" s="287"/>
      <c r="E38" s="287"/>
      <c r="F38" s="287"/>
      <c r="G38" s="287"/>
      <c r="H38" s="287"/>
      <c r="I38" s="287"/>
      <c r="J38" s="7"/>
    </row>
    <row r="40" spans="2:10" s="5" customFormat="1" x14ac:dyDescent="0.2"/>
    <row r="41" spans="2:10" s="5" customFormat="1" x14ac:dyDescent="0.2"/>
    <row r="42" spans="2:10" s="5" customFormat="1" x14ac:dyDescent="0.2"/>
    <row r="43" spans="2:10" s="5" customFormat="1" x14ac:dyDescent="0.2"/>
    <row r="44" spans="2:10" s="5" customFormat="1" x14ac:dyDescent="0.2"/>
    <row r="45" spans="2:10" s="5" customFormat="1" x14ac:dyDescent="0.2"/>
    <row r="46" spans="2:10" s="5" customFormat="1" x14ac:dyDescent="0.2"/>
    <row r="47" spans="2:10" s="5" customFormat="1" x14ac:dyDescent="0.2"/>
    <row r="48" spans="2:10"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sheetData>
  <sheetProtection formatRows="0" selectLockedCells="1"/>
  <mergeCells count="4">
    <mergeCell ref="C1:I1"/>
    <mergeCell ref="C3:I3"/>
    <mergeCell ref="C2:I2"/>
    <mergeCell ref="C38:I38"/>
  </mergeCells>
  <phoneticPr fontId="2" type="noConversion"/>
  <pageMargins left="0.7" right="0.7" top="0.75" bottom="0.75" header="0.3" footer="0.3"/>
  <pageSetup scale="18" fitToHeight="0" orientation="portrait" r:id="rId1"/>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6"/>
  <sheetViews>
    <sheetView workbookViewId="0">
      <selection activeCell="D6" sqref="D6:E6"/>
    </sheetView>
  </sheetViews>
  <sheetFormatPr baseColWidth="10" defaultColWidth="9.1640625" defaultRowHeight="15" x14ac:dyDescent="0.2"/>
  <cols>
    <col min="1" max="1" width="1.6640625" style="2" customWidth="1"/>
    <col min="2" max="2" width="1.5" style="2" customWidth="1"/>
    <col min="3" max="3" width="31.5" style="2" customWidth="1"/>
    <col min="4" max="4" width="41.1640625" style="2" customWidth="1"/>
    <col min="5" max="5" width="18.1640625" style="2" customWidth="1"/>
    <col min="6" max="7" width="1.5" style="2" customWidth="1"/>
    <col min="8" max="8" width="35.1640625" style="5" customWidth="1"/>
    <col min="9" max="54" width="9.1640625" style="5"/>
    <col min="55" max="16384" width="9.1640625" style="2"/>
  </cols>
  <sheetData>
    <row r="1" spans="2:6" ht="22" x14ac:dyDescent="0.3">
      <c r="B1" s="140" t="s">
        <v>85</v>
      </c>
      <c r="C1" s="140"/>
      <c r="D1" s="140"/>
      <c r="E1" s="140"/>
      <c r="F1" s="140"/>
    </row>
    <row r="2" spans="2:6" ht="5.25" customHeight="1" thickBot="1" x14ac:dyDescent="0.35">
      <c r="B2" s="10"/>
      <c r="C2" s="10"/>
      <c r="D2" s="10"/>
      <c r="E2" s="10"/>
      <c r="F2" s="10"/>
    </row>
    <row r="3" spans="2:6" ht="22" x14ac:dyDescent="0.2">
      <c r="B3" s="141" t="s">
        <v>84</v>
      </c>
      <c r="C3" s="142"/>
      <c r="D3" s="142"/>
      <c r="E3" s="142"/>
      <c r="F3" s="143"/>
    </row>
    <row r="4" spans="2:6" ht="7.5" customHeight="1" x14ac:dyDescent="0.2">
      <c r="B4" s="23"/>
      <c r="C4" s="24"/>
      <c r="D4" s="24"/>
      <c r="E4" s="24"/>
      <c r="F4" s="25"/>
    </row>
    <row r="5" spans="2:6" ht="20.25" customHeight="1" x14ac:dyDescent="0.2">
      <c r="B5" s="26"/>
      <c r="C5" s="146" t="s">
        <v>87</v>
      </c>
      <c r="D5" s="146"/>
      <c r="E5" s="146"/>
      <c r="F5" s="27"/>
    </row>
    <row r="6" spans="2:6" ht="22" customHeight="1" x14ac:dyDescent="0.2">
      <c r="B6" s="3"/>
      <c r="C6" s="28" t="s">
        <v>45</v>
      </c>
      <c r="D6" s="147"/>
      <c r="E6" s="147"/>
      <c r="F6" s="4"/>
    </row>
    <row r="7" spans="2:6" ht="22" customHeight="1" x14ac:dyDescent="0.2">
      <c r="B7" s="3"/>
      <c r="C7" s="28" t="s">
        <v>46</v>
      </c>
      <c r="D7" s="147"/>
      <c r="E7" s="147"/>
      <c r="F7" s="4"/>
    </row>
    <row r="8" spans="2:6" ht="22" customHeight="1" x14ac:dyDescent="0.2">
      <c r="B8" s="3"/>
      <c r="C8" s="28" t="s">
        <v>47</v>
      </c>
      <c r="D8" s="147"/>
      <c r="E8" s="147"/>
      <c r="F8" s="4"/>
    </row>
    <row r="9" spans="2:6" ht="22" customHeight="1" x14ac:dyDescent="0.2">
      <c r="B9" s="3"/>
      <c r="C9" s="28" t="s">
        <v>48</v>
      </c>
      <c r="D9" s="147"/>
      <c r="E9" s="147"/>
      <c r="F9" s="4"/>
    </row>
    <row r="10" spans="2:6" ht="7.5" customHeight="1" x14ac:dyDescent="0.2">
      <c r="B10" s="23"/>
      <c r="C10" s="24"/>
      <c r="D10" s="24"/>
      <c r="E10" s="24"/>
      <c r="F10" s="25"/>
    </row>
    <row r="11" spans="2:6" ht="21" customHeight="1" x14ac:dyDescent="0.2">
      <c r="B11" s="23"/>
      <c r="C11" s="146" t="s">
        <v>88</v>
      </c>
      <c r="D11" s="146"/>
      <c r="E11" s="146"/>
      <c r="F11" s="25"/>
    </row>
    <row r="12" spans="2:6" ht="22" customHeight="1" x14ac:dyDescent="0.25">
      <c r="B12" s="3"/>
      <c r="C12" s="28" t="s">
        <v>67</v>
      </c>
      <c r="D12" s="147"/>
      <c r="E12" s="147"/>
      <c r="F12" s="29"/>
    </row>
    <row r="13" spans="2:6" ht="22" customHeight="1" x14ac:dyDescent="0.25">
      <c r="B13" s="3"/>
      <c r="C13" s="28" t="s">
        <v>108</v>
      </c>
      <c r="D13" s="147"/>
      <c r="E13" s="147"/>
      <c r="F13" s="29"/>
    </row>
    <row r="14" spans="2:6" ht="57" x14ac:dyDescent="0.25">
      <c r="B14" s="3"/>
      <c r="C14" s="28" t="s">
        <v>109</v>
      </c>
      <c r="D14" s="148"/>
      <c r="E14" s="149"/>
      <c r="F14" s="29"/>
    </row>
    <row r="15" spans="2:6" ht="133" x14ac:dyDescent="0.25">
      <c r="B15" s="3"/>
      <c r="C15" s="28" t="s">
        <v>173</v>
      </c>
      <c r="D15" s="150"/>
      <c r="E15" s="151"/>
      <c r="F15" s="29"/>
    </row>
    <row r="16" spans="2:6" ht="209" x14ac:dyDescent="0.25">
      <c r="B16" s="3"/>
      <c r="C16" s="28" t="s">
        <v>174</v>
      </c>
      <c r="D16" s="150"/>
      <c r="E16" s="151"/>
      <c r="F16" s="29"/>
    </row>
    <row r="17" spans="2:6" ht="11.25" customHeight="1" thickBot="1" x14ac:dyDescent="0.3">
      <c r="B17" s="30"/>
      <c r="C17" s="31"/>
      <c r="D17" s="31"/>
      <c r="F17" s="29"/>
    </row>
    <row r="18" spans="2:6" ht="10.5" customHeight="1" thickBot="1" x14ac:dyDescent="0.3">
      <c r="B18" s="32"/>
      <c r="C18" s="32"/>
      <c r="D18" s="32"/>
      <c r="E18" s="33"/>
      <c r="F18" s="34"/>
    </row>
    <row r="19" spans="2:6" ht="22" x14ac:dyDescent="0.2">
      <c r="B19" s="141" t="s">
        <v>172</v>
      </c>
      <c r="C19" s="142"/>
      <c r="D19" s="142"/>
      <c r="E19" s="142"/>
      <c r="F19" s="143"/>
    </row>
    <row r="20" spans="2:6" ht="5.25" customHeight="1" x14ac:dyDescent="0.2">
      <c r="B20" s="23"/>
      <c r="C20" s="24"/>
      <c r="D20" s="24"/>
      <c r="E20" s="24"/>
      <c r="F20" s="25"/>
    </row>
    <row r="21" spans="2:6" ht="139.5" customHeight="1" x14ac:dyDescent="0.2">
      <c r="B21" s="23"/>
      <c r="C21" s="144" t="s">
        <v>189</v>
      </c>
      <c r="D21" s="145"/>
      <c r="E21" s="145"/>
      <c r="F21" s="25"/>
    </row>
    <row r="22" spans="2:6" ht="6.75" customHeight="1" thickBot="1" x14ac:dyDescent="0.3">
      <c r="B22" s="35"/>
      <c r="C22" s="36"/>
      <c r="D22" s="36"/>
      <c r="E22" s="37"/>
      <c r="F22" s="38"/>
    </row>
    <row r="23" spans="2:6" ht="8.25" customHeight="1" x14ac:dyDescent="0.2"/>
    <row r="24" spans="2:6" s="5" customFormat="1" x14ac:dyDescent="0.2"/>
    <row r="25" spans="2:6" s="5" customFormat="1" x14ac:dyDescent="0.2"/>
    <row r="26" spans="2:6" s="5" customFormat="1" x14ac:dyDescent="0.2"/>
    <row r="27" spans="2:6" s="5" customFormat="1" x14ac:dyDescent="0.2"/>
    <row r="28" spans="2:6" s="5" customFormat="1" x14ac:dyDescent="0.2"/>
    <row r="29" spans="2:6" s="5" customFormat="1" x14ac:dyDescent="0.2"/>
    <row r="30" spans="2:6" s="5" customFormat="1" x14ac:dyDescent="0.2"/>
    <row r="31" spans="2:6" s="5" customFormat="1" x14ac:dyDescent="0.2"/>
    <row r="32" spans="2:6"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row r="526" s="5" customFormat="1" x14ac:dyDescent="0.2"/>
  </sheetData>
  <sheetProtection algorithmName="SHA-512" hashValue="bHsi2oVocdV9/MOpt3iSU4QSMC1BSJJPU7/g2FRgVxq6ReItjPxVT3fhVHecdz9j8uIo6b/rIMVNxSboHjuUcg==" saltValue="9VcTAarv29J35U6B0j1YIA==" spinCount="100000" sheet="1" formatRows="0" selectLockedCells="1"/>
  <mergeCells count="15">
    <mergeCell ref="B1:F1"/>
    <mergeCell ref="B3:F3"/>
    <mergeCell ref="C21:E21"/>
    <mergeCell ref="C11:E11"/>
    <mergeCell ref="C5:E5"/>
    <mergeCell ref="D6:E6"/>
    <mergeCell ref="D7:E7"/>
    <mergeCell ref="D8:E8"/>
    <mergeCell ref="D13:E13"/>
    <mergeCell ref="B19:F19"/>
    <mergeCell ref="D9:E9"/>
    <mergeCell ref="D12:E12"/>
    <mergeCell ref="D14:E14"/>
    <mergeCell ref="D15:E15"/>
    <mergeCell ref="D16:E16"/>
  </mergeCells>
  <phoneticPr fontId="2" type="noConversion"/>
  <dataValidations count="2">
    <dataValidation type="list" allowBlank="1" showInputMessage="1" showErrorMessage="1" sqref="D14:E14" xr:uid="{52A731D6-4CE1-4193-96F1-94191279578D}">
      <formula1>"Yes, No"</formula1>
    </dataValidation>
    <dataValidation type="list" allowBlank="1" showInputMessage="1" showErrorMessage="1" sqref="D13:E13" xr:uid="{15BC3D53-215F-47DD-A59C-0C59CEBC21F5}">
      <formula1>"Transitional Housing, SSO- Standalone, SSO- Street Outreach, DV Bonus Transitional Housing"</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52"/>
  <sheetViews>
    <sheetView workbookViewId="0">
      <selection activeCell="F11" sqref="F11:G11"/>
    </sheetView>
  </sheetViews>
  <sheetFormatPr baseColWidth="10" defaultColWidth="9.1640625" defaultRowHeight="15" x14ac:dyDescent="0.2"/>
  <cols>
    <col min="1" max="1" width="1.33203125" style="2" customWidth="1"/>
    <col min="2" max="2" width="1.1640625" style="2" customWidth="1"/>
    <col min="3" max="3" width="26.5" style="2" customWidth="1"/>
    <col min="4" max="4" width="30.6640625" style="2" customWidth="1"/>
    <col min="5" max="10" width="12.33203125" style="2" customWidth="1"/>
    <col min="11" max="11" width="12.5" style="2" customWidth="1"/>
    <col min="12" max="13" width="1.5" style="2" customWidth="1"/>
    <col min="14" max="14" width="9.1640625" style="5"/>
    <col min="15" max="22" width="17.33203125" style="5" customWidth="1"/>
    <col min="23" max="84" width="9.1640625" style="5"/>
    <col min="85" max="16384" width="9.1640625" style="2"/>
  </cols>
  <sheetData>
    <row r="1" spans="1:84" ht="6" customHeight="1" thickBot="1" x14ac:dyDescent="0.25">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row>
    <row r="2" spans="1:84" ht="19" x14ac:dyDescent="0.25">
      <c r="B2" s="39"/>
      <c r="C2" s="40" t="s">
        <v>132</v>
      </c>
      <c r="D2" s="41"/>
      <c r="E2" s="41"/>
      <c r="F2" s="41"/>
      <c r="G2" s="41"/>
      <c r="H2" s="41"/>
      <c r="I2" s="41"/>
      <c r="J2" s="41"/>
      <c r="K2" s="41"/>
      <c r="L2" s="4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row>
    <row r="3" spans="1:84" ht="92.25" customHeight="1" thickBot="1" x14ac:dyDescent="0.25">
      <c r="B3" s="43"/>
      <c r="C3" s="189" t="s">
        <v>195</v>
      </c>
      <c r="D3" s="189"/>
      <c r="E3" s="189"/>
      <c r="F3" s="189"/>
      <c r="G3" s="189"/>
      <c r="H3" s="189"/>
      <c r="I3" s="189"/>
      <c r="J3" s="189"/>
      <c r="K3" s="189"/>
      <c r="L3" s="190"/>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row>
    <row r="4" spans="1:84" ht="6" customHeight="1" x14ac:dyDescent="0.2">
      <c r="C4" s="45"/>
      <c r="D4" s="45"/>
      <c r="E4" s="45"/>
      <c r="F4" s="45"/>
      <c r="G4" s="45"/>
      <c r="H4" s="45"/>
      <c r="I4" s="45"/>
      <c r="J4" s="45"/>
      <c r="K4" s="45"/>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row>
    <row r="5" spans="1:84" s="46" customFormat="1" ht="13" x14ac:dyDescent="0.2">
      <c r="B5" s="47"/>
      <c r="C5" s="48" t="s">
        <v>45</v>
      </c>
      <c r="D5" s="191" t="str">
        <f>IF('General Information'!D6="","",'General Information'!D6)</f>
        <v/>
      </c>
      <c r="E5" s="192"/>
      <c r="F5" s="193" t="s">
        <v>96</v>
      </c>
      <c r="G5" s="194"/>
      <c r="H5" s="195" t="str">
        <f>IF('General Information'!D12="","",'General Information'!D12)</f>
        <v/>
      </c>
      <c r="I5" s="191"/>
      <c r="J5" s="191"/>
      <c r="K5" s="191"/>
      <c r="L5" s="192"/>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row>
    <row r="6" spans="1:84" ht="27.75" customHeight="1" x14ac:dyDescent="0.2">
      <c r="A6" s="50"/>
      <c r="B6" s="196" t="s">
        <v>75</v>
      </c>
      <c r="C6" s="196"/>
      <c r="D6" s="196"/>
      <c r="E6" s="196"/>
      <c r="F6" s="196"/>
      <c r="G6" s="196"/>
      <c r="H6" s="196"/>
      <c r="I6" s="196"/>
      <c r="J6" s="196"/>
      <c r="K6" s="196"/>
      <c r="L6" s="196"/>
      <c r="M6" s="50"/>
    </row>
    <row r="7" spans="1:84" ht="33" customHeight="1" x14ac:dyDescent="0.2">
      <c r="B7" s="197" t="s">
        <v>58</v>
      </c>
      <c r="C7" s="197"/>
      <c r="D7" s="197"/>
      <c r="E7" s="197"/>
      <c r="F7" s="197"/>
      <c r="G7" s="197"/>
      <c r="H7" s="197"/>
      <c r="I7" s="197"/>
      <c r="J7" s="197"/>
      <c r="K7" s="197"/>
      <c r="L7" s="197"/>
      <c r="M7" s="51"/>
    </row>
    <row r="8" spans="1:84" ht="6" customHeight="1" thickBot="1" x14ac:dyDescent="0.25">
      <c r="C8" s="198"/>
      <c r="D8" s="198"/>
      <c r="E8" s="198"/>
      <c r="F8" s="198"/>
      <c r="G8" s="198"/>
      <c r="H8" s="198"/>
      <c r="I8" s="198"/>
      <c r="J8" s="198"/>
      <c r="K8" s="198"/>
      <c r="L8" s="52"/>
    </row>
    <row r="9" spans="1:84" ht="22" x14ac:dyDescent="0.2">
      <c r="B9" s="141" t="s">
        <v>190</v>
      </c>
      <c r="C9" s="142"/>
      <c r="D9" s="142"/>
      <c r="E9" s="142"/>
      <c r="F9" s="142"/>
      <c r="G9" s="142"/>
      <c r="H9" s="142"/>
      <c r="I9" s="142"/>
      <c r="J9" s="142"/>
      <c r="K9" s="142"/>
      <c r="L9" s="143"/>
      <c r="M9" s="53"/>
    </row>
    <row r="10" spans="1:84" ht="21.75" customHeight="1" x14ac:dyDescent="0.2">
      <c r="B10" s="3"/>
      <c r="C10" s="54" t="s">
        <v>61</v>
      </c>
      <c r="D10" s="54"/>
      <c r="E10" s="55"/>
      <c r="L10" s="4"/>
    </row>
    <row r="11" spans="1:84" ht="21" customHeight="1" x14ac:dyDescent="0.2">
      <c r="B11" s="3"/>
      <c r="C11" s="201" t="s">
        <v>54</v>
      </c>
      <c r="D11" s="201"/>
      <c r="E11" s="201"/>
      <c r="F11" s="200">
        <v>0</v>
      </c>
      <c r="G11" s="200"/>
      <c r="H11" s="56"/>
      <c r="I11" s="56"/>
      <c r="L11" s="4"/>
    </row>
    <row r="12" spans="1:84" ht="6.75" customHeight="1" x14ac:dyDescent="0.2">
      <c r="B12" s="3"/>
      <c r="C12" s="57"/>
      <c r="D12" s="57"/>
      <c r="E12" s="57"/>
      <c r="F12" s="57"/>
      <c r="G12" s="57"/>
      <c r="H12" s="57"/>
      <c r="I12" s="57"/>
      <c r="J12" s="57"/>
      <c r="K12" s="57"/>
      <c r="L12" s="58"/>
    </row>
    <row r="13" spans="1:84" ht="16" x14ac:dyDescent="0.2">
      <c r="B13" s="3"/>
      <c r="C13" s="178" t="s">
        <v>53</v>
      </c>
      <c r="D13" s="178"/>
      <c r="E13" s="178"/>
      <c r="F13" s="178"/>
      <c r="G13" s="178"/>
      <c r="H13" s="178"/>
      <c r="I13" s="178"/>
      <c r="J13" s="178"/>
      <c r="K13" s="178"/>
      <c r="L13" s="4"/>
    </row>
    <row r="14" spans="1:84" ht="137.25" customHeight="1" x14ac:dyDescent="0.2">
      <c r="B14" s="3"/>
      <c r="C14" s="199"/>
      <c r="D14" s="199"/>
      <c r="E14" s="199"/>
      <c r="F14" s="199"/>
      <c r="G14" s="199"/>
      <c r="H14" s="199"/>
      <c r="I14" s="199"/>
      <c r="J14" s="199"/>
      <c r="K14" s="199"/>
      <c r="L14" s="4"/>
    </row>
    <row r="15" spans="1:84" ht="8.25" customHeight="1" thickBot="1" x14ac:dyDescent="0.25">
      <c r="B15" s="6"/>
      <c r="C15" s="59"/>
      <c r="D15" s="59"/>
      <c r="E15" s="59"/>
      <c r="F15" s="37"/>
      <c r="G15" s="37"/>
      <c r="H15" s="37"/>
      <c r="I15" s="37"/>
      <c r="J15" s="37"/>
      <c r="K15" s="37"/>
      <c r="L15" s="7"/>
    </row>
    <row r="16" spans="1:84" ht="13.5" customHeight="1" thickBot="1" x14ac:dyDescent="0.25">
      <c r="C16" s="60"/>
      <c r="D16" s="60"/>
      <c r="E16" s="60"/>
    </row>
    <row r="17" spans="2:84" ht="22" x14ac:dyDescent="0.2">
      <c r="B17" s="141" t="s">
        <v>193</v>
      </c>
      <c r="C17" s="142"/>
      <c r="D17" s="142"/>
      <c r="E17" s="142"/>
      <c r="F17" s="142"/>
      <c r="G17" s="142"/>
      <c r="H17" s="142"/>
      <c r="I17" s="142"/>
      <c r="J17" s="142"/>
      <c r="K17" s="142"/>
      <c r="L17" s="143"/>
    </row>
    <row r="18" spans="2:84" ht="21.75" customHeight="1" x14ac:dyDescent="0.2">
      <c r="B18" s="3"/>
      <c r="C18" s="54" t="s">
        <v>60</v>
      </c>
      <c r="D18" s="54"/>
      <c r="E18" s="55"/>
      <c r="L18" s="4"/>
    </row>
    <row r="19" spans="2:84" ht="12.75" customHeight="1" x14ac:dyDescent="0.2">
      <c r="B19" s="3"/>
      <c r="C19" s="54"/>
      <c r="D19" s="54"/>
      <c r="E19" s="55"/>
      <c r="L19" s="4"/>
    </row>
    <row r="20" spans="2:84" ht="21.75" customHeight="1" x14ac:dyDescent="0.2">
      <c r="B20" s="3"/>
      <c r="C20" s="187" t="s">
        <v>133</v>
      </c>
      <c r="D20" s="187"/>
      <c r="E20" s="187"/>
      <c r="F20" s="187"/>
      <c r="G20" s="187"/>
      <c r="H20" s="187"/>
      <c r="I20" s="188" t="s">
        <v>191</v>
      </c>
      <c r="J20" s="188"/>
      <c r="L20" s="4"/>
    </row>
    <row r="21" spans="2:84" ht="68.25" customHeight="1" x14ac:dyDescent="0.2">
      <c r="B21" s="3"/>
      <c r="C21" s="181" t="s">
        <v>192</v>
      </c>
      <c r="D21" s="181"/>
      <c r="E21" s="181"/>
      <c r="F21" s="181"/>
      <c r="G21" s="181"/>
      <c r="H21" s="181"/>
      <c r="I21" s="181"/>
      <c r="J21" s="181"/>
      <c r="K21" s="181"/>
      <c r="L21" s="61"/>
      <c r="M21" s="62"/>
    </row>
    <row r="22" spans="2:84" ht="8.25" customHeight="1" x14ac:dyDescent="0.2">
      <c r="B22" s="3"/>
      <c r="L22" s="4"/>
    </row>
    <row r="23" spans="2:84" ht="16" x14ac:dyDescent="0.2">
      <c r="B23" s="3"/>
      <c r="C23" s="179" t="s">
        <v>44</v>
      </c>
      <c r="D23" s="179"/>
      <c r="E23" s="179"/>
      <c r="F23" s="179"/>
      <c r="G23" s="179"/>
      <c r="H23" s="179"/>
      <c r="I23" s="179"/>
      <c r="J23" s="179"/>
      <c r="K23" s="179"/>
      <c r="L23" s="4"/>
    </row>
    <row r="24" spans="2:84" ht="16" x14ac:dyDescent="0.2">
      <c r="B24" s="3"/>
      <c r="C24" s="180" t="s">
        <v>43</v>
      </c>
      <c r="D24" s="180"/>
      <c r="E24" s="180"/>
      <c r="F24" s="180"/>
      <c r="G24" s="180"/>
      <c r="H24" s="180"/>
      <c r="I24" s="180"/>
      <c r="J24" s="180"/>
      <c r="K24" s="180"/>
      <c r="L24" s="4"/>
    </row>
    <row r="25" spans="2:84" s="65" customFormat="1" ht="32" x14ac:dyDescent="0.2">
      <c r="B25" s="63"/>
      <c r="C25" s="185"/>
      <c r="D25" s="186"/>
      <c r="E25" s="64" t="s">
        <v>55</v>
      </c>
      <c r="F25" s="64" t="s">
        <v>57</v>
      </c>
      <c r="G25" s="64" t="s">
        <v>12</v>
      </c>
      <c r="H25" s="64" t="s">
        <v>13</v>
      </c>
      <c r="I25" s="64" t="s">
        <v>14</v>
      </c>
      <c r="J25" s="64" t="s">
        <v>15</v>
      </c>
      <c r="K25" s="64" t="s">
        <v>11</v>
      </c>
      <c r="L25" s="4"/>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row>
    <row r="26" spans="2:84" s="65" customFormat="1" x14ac:dyDescent="0.2">
      <c r="B26" s="63"/>
      <c r="C26" s="183" t="s">
        <v>49</v>
      </c>
      <c r="D26" s="184"/>
      <c r="E26" s="67">
        <f t="shared" ref="E26:J26" si="0">SUM(E27:E59)</f>
        <v>0</v>
      </c>
      <c r="F26" s="67">
        <f t="shared" si="0"/>
        <v>0</v>
      </c>
      <c r="G26" s="67">
        <f t="shared" si="0"/>
        <v>0</v>
      </c>
      <c r="H26" s="67">
        <f t="shared" si="0"/>
        <v>0</v>
      </c>
      <c r="I26" s="67">
        <f t="shared" si="0"/>
        <v>0</v>
      </c>
      <c r="J26" s="67">
        <f t="shared" si="0"/>
        <v>0</v>
      </c>
      <c r="K26" s="67">
        <f>SUM(E26:J59)</f>
        <v>0</v>
      </c>
      <c r="L26" s="4"/>
      <c r="N26" s="68"/>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row>
    <row r="27" spans="2:84" ht="15" customHeight="1" x14ac:dyDescent="0.2">
      <c r="B27" s="3"/>
      <c r="C27" s="161" t="str">
        <f>'For Reference 2026 FMR'!C5&amp;": Number of Units"</f>
        <v>Adams County: Number of Units</v>
      </c>
      <c r="D27" s="162"/>
      <c r="E27" s="8"/>
      <c r="F27" s="8"/>
      <c r="G27" s="8"/>
      <c r="H27" s="8"/>
      <c r="I27" s="8"/>
      <c r="J27" s="8"/>
      <c r="K27" s="67">
        <f>SUM(E27:J27)</f>
        <v>0</v>
      </c>
      <c r="L27" s="4"/>
      <c r="N27" s="68"/>
    </row>
    <row r="28" spans="2:84" x14ac:dyDescent="0.2">
      <c r="B28" s="3"/>
      <c r="C28" s="161" t="str">
        <f>'For Reference 2026 FMR'!C6&amp;": Number of Units"</f>
        <v>Bedford County: Number of Units</v>
      </c>
      <c r="D28" s="162"/>
      <c r="E28" s="8"/>
      <c r="F28" s="8"/>
      <c r="G28" s="8"/>
      <c r="H28" s="8"/>
      <c r="I28" s="8"/>
      <c r="J28" s="8"/>
      <c r="K28" s="67">
        <f t="shared" ref="K28:K59" si="1">SUM(E28:J28)</f>
        <v>0</v>
      </c>
      <c r="L28" s="4"/>
      <c r="N28" s="68"/>
    </row>
    <row r="29" spans="2:84" x14ac:dyDescent="0.2">
      <c r="B29" s="3"/>
      <c r="C29" s="161" t="str">
        <f>'For Reference 2026 FMR'!C7&amp;": Number of Units"</f>
        <v>Blair County: Number of Units</v>
      </c>
      <c r="D29" s="162"/>
      <c r="E29" s="8"/>
      <c r="F29" s="8"/>
      <c r="G29" s="8"/>
      <c r="H29" s="8"/>
      <c r="I29" s="8"/>
      <c r="J29" s="8"/>
      <c r="K29" s="67">
        <f t="shared" si="1"/>
        <v>0</v>
      </c>
      <c r="L29" s="4"/>
      <c r="N29" s="68"/>
    </row>
    <row r="30" spans="2:84" x14ac:dyDescent="0.2">
      <c r="B30" s="3"/>
      <c r="C30" s="161" t="str">
        <f>'For Reference 2026 FMR'!C8&amp;": Number of Units"</f>
        <v>Bradford County: Number of Units</v>
      </c>
      <c r="D30" s="162"/>
      <c r="E30" s="8"/>
      <c r="F30" s="8"/>
      <c r="G30" s="8"/>
      <c r="H30" s="8"/>
      <c r="I30" s="8"/>
      <c r="J30" s="8"/>
      <c r="K30" s="67">
        <f t="shared" si="1"/>
        <v>0</v>
      </c>
      <c r="L30" s="4"/>
      <c r="N30" s="68"/>
    </row>
    <row r="31" spans="2:84" x14ac:dyDescent="0.2">
      <c r="B31" s="3"/>
      <c r="C31" s="161" t="str">
        <f>'For Reference 2026 FMR'!C9&amp;": Number of Units"</f>
        <v>Cambria County: Number of Units</v>
      </c>
      <c r="D31" s="162"/>
      <c r="E31" s="8"/>
      <c r="F31" s="8"/>
      <c r="G31" s="8"/>
      <c r="H31" s="8"/>
      <c r="I31" s="8"/>
      <c r="J31" s="8"/>
      <c r="K31" s="67">
        <f t="shared" si="1"/>
        <v>0</v>
      </c>
      <c r="L31" s="4"/>
      <c r="N31" s="68"/>
    </row>
    <row r="32" spans="2:84" x14ac:dyDescent="0.2">
      <c r="B32" s="3"/>
      <c r="C32" s="161" t="str">
        <f>'For Reference 2026 FMR'!C10&amp;": Number of Units"</f>
        <v>Carbon County: Number of Units</v>
      </c>
      <c r="D32" s="162"/>
      <c r="E32" s="8"/>
      <c r="F32" s="8"/>
      <c r="G32" s="8"/>
      <c r="H32" s="8"/>
      <c r="I32" s="8"/>
      <c r="J32" s="8"/>
      <c r="K32" s="67">
        <f t="shared" si="1"/>
        <v>0</v>
      </c>
      <c r="L32" s="4"/>
      <c r="N32" s="68"/>
    </row>
    <row r="33" spans="2:14" x14ac:dyDescent="0.2">
      <c r="B33" s="3"/>
      <c r="C33" s="161" t="str">
        <f>'For Reference 2026 FMR'!C11&amp;": Number of Units"</f>
        <v>Centre County: Number of Units</v>
      </c>
      <c r="D33" s="162"/>
      <c r="E33" s="8"/>
      <c r="F33" s="8"/>
      <c r="G33" s="8"/>
      <c r="H33" s="8"/>
      <c r="I33" s="8"/>
      <c r="J33" s="8"/>
      <c r="K33" s="67">
        <f t="shared" si="1"/>
        <v>0</v>
      </c>
      <c r="L33" s="4"/>
      <c r="N33" s="68"/>
    </row>
    <row r="34" spans="2:14" x14ac:dyDescent="0.2">
      <c r="B34" s="3"/>
      <c r="C34" s="161" t="str">
        <f>'For Reference 2026 FMR'!C12&amp;": Number of Units"</f>
        <v>Clinton County: Number of Units</v>
      </c>
      <c r="D34" s="162"/>
      <c r="E34" s="8"/>
      <c r="F34" s="8"/>
      <c r="G34" s="8"/>
      <c r="H34" s="8"/>
      <c r="I34" s="8"/>
      <c r="J34" s="8"/>
      <c r="K34" s="67">
        <f t="shared" si="1"/>
        <v>0</v>
      </c>
      <c r="L34" s="4"/>
      <c r="N34" s="68"/>
    </row>
    <row r="35" spans="2:14" x14ac:dyDescent="0.2">
      <c r="B35" s="3"/>
      <c r="C35" s="161" t="str">
        <f>'For Reference 2026 FMR'!C13&amp;": Number of Units"</f>
        <v>Columbia County: Number of Units</v>
      </c>
      <c r="D35" s="162"/>
      <c r="E35" s="8"/>
      <c r="F35" s="8"/>
      <c r="G35" s="8"/>
      <c r="H35" s="8"/>
      <c r="I35" s="8"/>
      <c r="J35" s="8"/>
      <c r="K35" s="67">
        <f t="shared" si="1"/>
        <v>0</v>
      </c>
      <c r="L35" s="4"/>
      <c r="N35" s="68"/>
    </row>
    <row r="36" spans="2:14" x14ac:dyDescent="0.2">
      <c r="B36" s="3"/>
      <c r="C36" s="161" t="str">
        <f>'For Reference 2026 FMR'!C14&amp;": Number of Units"</f>
        <v>Cumberland County: Number of Units</v>
      </c>
      <c r="D36" s="162"/>
      <c r="E36" s="8"/>
      <c r="F36" s="8"/>
      <c r="G36" s="8"/>
      <c r="H36" s="8"/>
      <c r="I36" s="8"/>
      <c r="J36" s="8"/>
      <c r="K36" s="67">
        <f t="shared" si="1"/>
        <v>0</v>
      </c>
      <c r="L36" s="4"/>
      <c r="N36" s="68"/>
    </row>
    <row r="37" spans="2:14" x14ac:dyDescent="0.2">
      <c r="B37" s="3"/>
      <c r="C37" s="161" t="str">
        <f>'For Reference 2026 FMR'!C15&amp;": Number of Units"</f>
        <v>Franklin County: Number of Units</v>
      </c>
      <c r="D37" s="162"/>
      <c r="E37" s="8"/>
      <c r="F37" s="8"/>
      <c r="G37" s="8"/>
      <c r="H37" s="8"/>
      <c r="I37" s="8"/>
      <c r="J37" s="8"/>
      <c r="K37" s="67">
        <f t="shared" si="1"/>
        <v>0</v>
      </c>
      <c r="L37" s="4"/>
      <c r="N37" s="68"/>
    </row>
    <row r="38" spans="2:14" x14ac:dyDescent="0.2">
      <c r="B38" s="3"/>
      <c r="C38" s="161" t="str">
        <f>'For Reference 2026 FMR'!C16&amp;": Number of Units"</f>
        <v>Fulton County: Number of Units</v>
      </c>
      <c r="D38" s="162"/>
      <c r="E38" s="8"/>
      <c r="F38" s="8"/>
      <c r="G38" s="8"/>
      <c r="H38" s="8"/>
      <c r="I38" s="8"/>
      <c r="J38" s="8"/>
      <c r="K38" s="67">
        <f t="shared" si="1"/>
        <v>0</v>
      </c>
      <c r="L38" s="4"/>
      <c r="N38" s="68"/>
    </row>
    <row r="39" spans="2:14" x14ac:dyDescent="0.2">
      <c r="B39" s="3"/>
      <c r="C39" s="161" t="str">
        <f>'For Reference 2026 FMR'!C17&amp;": Number of Units"</f>
        <v>Huntingdon County: Number of Units</v>
      </c>
      <c r="D39" s="162"/>
      <c r="E39" s="8"/>
      <c r="F39" s="8"/>
      <c r="G39" s="8"/>
      <c r="H39" s="8"/>
      <c r="I39" s="8"/>
      <c r="J39" s="8"/>
      <c r="K39" s="67">
        <f t="shared" si="1"/>
        <v>0</v>
      </c>
      <c r="L39" s="4"/>
      <c r="N39" s="68"/>
    </row>
    <row r="40" spans="2:14" x14ac:dyDescent="0.2">
      <c r="B40" s="3"/>
      <c r="C40" s="161" t="str">
        <f>'For Reference 2026 FMR'!C18&amp;": Number of Units"</f>
        <v>Juniata County: Number of Units</v>
      </c>
      <c r="D40" s="162"/>
      <c r="E40" s="8"/>
      <c r="F40" s="8"/>
      <c r="G40" s="8"/>
      <c r="H40" s="8"/>
      <c r="I40" s="8"/>
      <c r="J40" s="8"/>
      <c r="K40" s="67">
        <f t="shared" si="1"/>
        <v>0</v>
      </c>
      <c r="L40" s="4"/>
      <c r="N40" s="68"/>
    </row>
    <row r="41" spans="2:14" x14ac:dyDescent="0.2">
      <c r="B41" s="3"/>
      <c r="C41" s="161" t="str">
        <f>'For Reference 2026 FMR'!C19&amp;": Number of Units"</f>
        <v>Lebanon County: Number of Units</v>
      </c>
      <c r="D41" s="162"/>
      <c r="E41" s="8"/>
      <c r="F41" s="8"/>
      <c r="G41" s="8"/>
      <c r="H41" s="8"/>
      <c r="I41" s="8"/>
      <c r="J41" s="8"/>
      <c r="K41" s="67">
        <f t="shared" si="1"/>
        <v>0</v>
      </c>
      <c r="L41" s="4"/>
      <c r="N41" s="68"/>
    </row>
    <row r="42" spans="2:14" x14ac:dyDescent="0.2">
      <c r="B42" s="3"/>
      <c r="C42" s="161" t="str">
        <f>'For Reference 2026 FMR'!C20&amp;": Number of Units"</f>
        <v>Lehigh County: Number of Units</v>
      </c>
      <c r="D42" s="162"/>
      <c r="E42" s="8"/>
      <c r="F42" s="8"/>
      <c r="G42" s="8"/>
      <c r="H42" s="8"/>
      <c r="I42" s="8"/>
      <c r="J42" s="8"/>
      <c r="K42" s="67">
        <f t="shared" si="1"/>
        <v>0</v>
      </c>
      <c r="L42" s="4"/>
      <c r="N42" s="68"/>
    </row>
    <row r="43" spans="2:14" x14ac:dyDescent="0.2">
      <c r="B43" s="3"/>
      <c r="C43" s="161" t="str">
        <f>'For Reference 2026 FMR'!C21&amp;": Number of Units"</f>
        <v>Lycoming County: Number of Units</v>
      </c>
      <c r="D43" s="162"/>
      <c r="E43" s="8"/>
      <c r="F43" s="8"/>
      <c r="G43" s="8"/>
      <c r="H43" s="8"/>
      <c r="I43" s="8"/>
      <c r="J43" s="8"/>
      <c r="K43" s="67">
        <f t="shared" si="1"/>
        <v>0</v>
      </c>
      <c r="L43" s="4"/>
      <c r="N43" s="68"/>
    </row>
    <row r="44" spans="2:14" x14ac:dyDescent="0.2">
      <c r="B44" s="3"/>
      <c r="C44" s="161" t="str">
        <f>'For Reference 2026 FMR'!C22&amp;": Number of Units"</f>
        <v>Mifflin County: Number of Units</v>
      </c>
      <c r="D44" s="162"/>
      <c r="E44" s="8"/>
      <c r="F44" s="8"/>
      <c r="G44" s="8"/>
      <c r="H44" s="8"/>
      <c r="I44" s="8"/>
      <c r="J44" s="8"/>
      <c r="K44" s="67">
        <f t="shared" si="1"/>
        <v>0</v>
      </c>
      <c r="L44" s="4"/>
      <c r="N44" s="68"/>
    </row>
    <row r="45" spans="2:14" x14ac:dyDescent="0.2">
      <c r="B45" s="3"/>
      <c r="C45" s="161" t="str">
        <f>'For Reference 2026 FMR'!C23&amp;": Number of Units"</f>
        <v>Monroe County: Number of Units</v>
      </c>
      <c r="D45" s="162"/>
      <c r="E45" s="8"/>
      <c r="F45" s="8"/>
      <c r="G45" s="8"/>
      <c r="H45" s="8"/>
      <c r="I45" s="8"/>
      <c r="J45" s="8"/>
      <c r="K45" s="67">
        <f t="shared" si="1"/>
        <v>0</v>
      </c>
      <c r="L45" s="4"/>
      <c r="N45" s="68"/>
    </row>
    <row r="46" spans="2:14" x14ac:dyDescent="0.2">
      <c r="B46" s="3"/>
      <c r="C46" s="161" t="str">
        <f>'For Reference 2026 FMR'!C24&amp;": Number of Units"</f>
        <v>Montour County: Number of Units</v>
      </c>
      <c r="D46" s="162"/>
      <c r="E46" s="8"/>
      <c r="F46" s="8"/>
      <c r="G46" s="8"/>
      <c r="H46" s="8"/>
      <c r="I46" s="8"/>
      <c r="J46" s="8"/>
      <c r="K46" s="67">
        <f t="shared" si="1"/>
        <v>0</v>
      </c>
      <c r="L46" s="4"/>
      <c r="N46" s="68"/>
    </row>
    <row r="47" spans="2:14" x14ac:dyDescent="0.2">
      <c r="B47" s="3"/>
      <c r="C47" s="161" t="str">
        <f>'For Reference 2026 FMR'!C25&amp;": Number of Units"</f>
        <v>Northampton County: Number of Units</v>
      </c>
      <c r="D47" s="162"/>
      <c r="E47" s="8"/>
      <c r="F47" s="8"/>
      <c r="G47" s="8"/>
      <c r="H47" s="8"/>
      <c r="I47" s="8"/>
      <c r="J47" s="8"/>
      <c r="K47" s="67">
        <f t="shared" si="1"/>
        <v>0</v>
      </c>
      <c r="L47" s="4"/>
      <c r="N47" s="68"/>
    </row>
    <row r="48" spans="2:14" x14ac:dyDescent="0.2">
      <c r="B48" s="3"/>
      <c r="C48" s="161" t="str">
        <f>'For Reference 2026 FMR'!C26&amp;": Number of Units"</f>
        <v>Northumberland County: Number of Units</v>
      </c>
      <c r="D48" s="162"/>
      <c r="E48" s="8"/>
      <c r="F48" s="8"/>
      <c r="G48" s="8"/>
      <c r="H48" s="8"/>
      <c r="I48" s="8"/>
      <c r="J48" s="8"/>
      <c r="K48" s="67">
        <f t="shared" si="1"/>
        <v>0</v>
      </c>
      <c r="L48" s="4"/>
      <c r="N48" s="68"/>
    </row>
    <row r="49" spans="2:14" x14ac:dyDescent="0.2">
      <c r="B49" s="3"/>
      <c r="C49" s="161" t="str">
        <f>'For Reference 2026 FMR'!C27&amp;": Number of Units"</f>
        <v>Perry County: Number of Units</v>
      </c>
      <c r="D49" s="162"/>
      <c r="E49" s="8"/>
      <c r="F49" s="8"/>
      <c r="G49" s="8"/>
      <c r="H49" s="8"/>
      <c r="I49" s="8"/>
      <c r="J49" s="8"/>
      <c r="K49" s="67">
        <f t="shared" si="1"/>
        <v>0</v>
      </c>
      <c r="L49" s="4"/>
      <c r="N49" s="68"/>
    </row>
    <row r="50" spans="2:14" x14ac:dyDescent="0.2">
      <c r="B50" s="3"/>
      <c r="C50" s="161" t="str">
        <f>'For Reference 2026 FMR'!C28&amp;": Number of Units"</f>
        <v>Pike County: Number of Units</v>
      </c>
      <c r="D50" s="162"/>
      <c r="E50" s="8"/>
      <c r="F50" s="8"/>
      <c r="G50" s="8"/>
      <c r="H50" s="8"/>
      <c r="I50" s="8"/>
      <c r="J50" s="8"/>
      <c r="K50" s="67">
        <f t="shared" si="1"/>
        <v>0</v>
      </c>
      <c r="L50" s="4"/>
      <c r="N50" s="68"/>
    </row>
    <row r="51" spans="2:14" x14ac:dyDescent="0.2">
      <c r="B51" s="3"/>
      <c r="C51" s="161" t="str">
        <f>'For Reference 2026 FMR'!C29&amp;": Number of Units"</f>
        <v>Schuylkill County: Number of Units</v>
      </c>
      <c r="D51" s="162"/>
      <c r="E51" s="8"/>
      <c r="F51" s="8"/>
      <c r="G51" s="8"/>
      <c r="H51" s="8"/>
      <c r="I51" s="8"/>
      <c r="J51" s="8"/>
      <c r="K51" s="67">
        <f t="shared" si="1"/>
        <v>0</v>
      </c>
      <c r="L51" s="4"/>
      <c r="N51" s="68"/>
    </row>
    <row r="52" spans="2:14" x14ac:dyDescent="0.2">
      <c r="B52" s="3"/>
      <c r="C52" s="161" t="str">
        <f>'For Reference 2026 FMR'!C30&amp;": Number of Units"</f>
        <v>Snyder County: Number of Units</v>
      </c>
      <c r="D52" s="162"/>
      <c r="E52" s="8"/>
      <c r="F52" s="8"/>
      <c r="G52" s="8"/>
      <c r="H52" s="8"/>
      <c r="I52" s="8"/>
      <c r="J52" s="8"/>
      <c r="K52" s="67">
        <f t="shared" si="1"/>
        <v>0</v>
      </c>
      <c r="L52" s="4"/>
      <c r="N52" s="68"/>
    </row>
    <row r="53" spans="2:14" x14ac:dyDescent="0.2">
      <c r="B53" s="3"/>
      <c r="C53" s="161" t="str">
        <f>'For Reference 2026 FMR'!C31&amp;": Number of Units"</f>
        <v>Somerset County: Number of Units</v>
      </c>
      <c r="D53" s="162"/>
      <c r="E53" s="8"/>
      <c r="F53" s="8"/>
      <c r="G53" s="8"/>
      <c r="H53" s="8"/>
      <c r="I53" s="8"/>
      <c r="J53" s="8"/>
      <c r="K53" s="67">
        <f t="shared" si="1"/>
        <v>0</v>
      </c>
      <c r="L53" s="4"/>
      <c r="N53" s="68"/>
    </row>
    <row r="54" spans="2:14" x14ac:dyDescent="0.2">
      <c r="B54" s="3"/>
      <c r="C54" s="161" t="str">
        <f>'For Reference 2026 FMR'!C32&amp;": Number of Units"</f>
        <v>Sullivan County: Number of Units</v>
      </c>
      <c r="D54" s="162"/>
      <c r="E54" s="8"/>
      <c r="F54" s="8"/>
      <c r="G54" s="8"/>
      <c r="H54" s="8"/>
      <c r="I54" s="8"/>
      <c r="J54" s="8"/>
      <c r="K54" s="67">
        <f t="shared" si="1"/>
        <v>0</v>
      </c>
      <c r="L54" s="4"/>
      <c r="N54" s="68"/>
    </row>
    <row r="55" spans="2:14" x14ac:dyDescent="0.2">
      <c r="B55" s="3"/>
      <c r="C55" s="161" t="str">
        <f>'For Reference 2026 FMR'!C33&amp;": Number of Units"</f>
        <v>Susquehanna County: Number of Units</v>
      </c>
      <c r="D55" s="162"/>
      <c r="E55" s="8"/>
      <c r="F55" s="8"/>
      <c r="G55" s="8"/>
      <c r="H55" s="8"/>
      <c r="I55" s="8"/>
      <c r="J55" s="8"/>
      <c r="K55" s="67">
        <f t="shared" si="1"/>
        <v>0</v>
      </c>
      <c r="L55" s="4"/>
      <c r="N55" s="68"/>
    </row>
    <row r="56" spans="2:14" x14ac:dyDescent="0.2">
      <c r="B56" s="3"/>
      <c r="C56" s="161" t="str">
        <f>'For Reference 2026 FMR'!C34&amp;": Number of Units"</f>
        <v>Tioga County: Number of Units</v>
      </c>
      <c r="D56" s="162"/>
      <c r="E56" s="8"/>
      <c r="F56" s="8"/>
      <c r="G56" s="8"/>
      <c r="H56" s="8"/>
      <c r="I56" s="8"/>
      <c r="J56" s="8"/>
      <c r="K56" s="67">
        <f t="shared" si="1"/>
        <v>0</v>
      </c>
      <c r="L56" s="4"/>
      <c r="N56" s="68"/>
    </row>
    <row r="57" spans="2:14" x14ac:dyDescent="0.2">
      <c r="B57" s="3"/>
      <c r="C57" s="161" t="str">
        <f>'For Reference 2026 FMR'!C35&amp;": Number of Units"</f>
        <v>Union County: Number of Units</v>
      </c>
      <c r="D57" s="162"/>
      <c r="E57" s="8"/>
      <c r="F57" s="8"/>
      <c r="G57" s="8"/>
      <c r="H57" s="8"/>
      <c r="I57" s="8"/>
      <c r="J57" s="8"/>
      <c r="K57" s="67">
        <f t="shared" si="1"/>
        <v>0</v>
      </c>
      <c r="L57" s="4"/>
      <c r="N57" s="68"/>
    </row>
    <row r="58" spans="2:14" x14ac:dyDescent="0.2">
      <c r="B58" s="3"/>
      <c r="C58" s="161" t="str">
        <f>'For Reference 2026 FMR'!C36&amp;": Number of Units"</f>
        <v>Wayne County: Number of Units</v>
      </c>
      <c r="D58" s="162"/>
      <c r="E58" s="8"/>
      <c r="F58" s="8"/>
      <c r="G58" s="8"/>
      <c r="H58" s="8"/>
      <c r="I58" s="8"/>
      <c r="J58" s="8"/>
      <c r="K58" s="67">
        <f t="shared" si="1"/>
        <v>0</v>
      </c>
      <c r="L58" s="4"/>
      <c r="N58" s="68"/>
    </row>
    <row r="59" spans="2:14" x14ac:dyDescent="0.2">
      <c r="B59" s="3"/>
      <c r="C59" s="161" t="str">
        <f>'For Reference 2026 FMR'!C37&amp;": Number of Units"</f>
        <v>Wyoming County: Number of Units</v>
      </c>
      <c r="D59" s="162"/>
      <c r="E59" s="8"/>
      <c r="F59" s="8"/>
      <c r="G59" s="8"/>
      <c r="H59" s="8"/>
      <c r="I59" s="8"/>
      <c r="J59" s="8"/>
      <c r="K59" s="67">
        <f t="shared" si="1"/>
        <v>0</v>
      </c>
      <c r="L59" s="4"/>
      <c r="N59" s="68"/>
    </row>
    <row r="60" spans="2:14" ht="10.5" customHeight="1" x14ac:dyDescent="0.2">
      <c r="B60" s="3"/>
      <c r="L60" s="4"/>
    </row>
    <row r="61" spans="2:14" ht="150" customHeight="1" x14ac:dyDescent="0.2">
      <c r="B61" s="3"/>
      <c r="C61" s="182" t="s">
        <v>194</v>
      </c>
      <c r="D61" s="182"/>
      <c r="E61" s="182"/>
      <c r="F61" s="182"/>
      <c r="G61" s="182"/>
      <c r="H61" s="182"/>
      <c r="I61" s="182"/>
      <c r="J61" s="182"/>
      <c r="K61" s="69"/>
      <c r="L61" s="4"/>
    </row>
    <row r="62" spans="2:14" ht="9" customHeight="1" x14ac:dyDescent="0.2">
      <c r="B62" s="3"/>
      <c r="C62" s="20"/>
      <c r="D62" s="20"/>
      <c r="E62" s="20"/>
      <c r="F62" s="20"/>
      <c r="G62" s="20"/>
      <c r="H62" s="20"/>
      <c r="I62" s="20"/>
      <c r="J62" s="20"/>
      <c r="K62" s="20"/>
      <c r="L62" s="4"/>
    </row>
    <row r="63" spans="2:14" ht="8.25" customHeight="1" x14ac:dyDescent="0.2">
      <c r="B63" s="3"/>
      <c r="L63" s="4"/>
    </row>
    <row r="64" spans="2:14" ht="16" x14ac:dyDescent="0.2">
      <c r="B64" s="3"/>
      <c r="C64" s="169" t="str">
        <f>IF(I20="Actual/HUD Paid Rent", "Actual Rents/HUD Paid Rents: INSERT ACTUAL RENTS IN BLUE BOXES BELOW", "Actual Rents/HUD Paid Rents: Not Used for This Project")</f>
        <v>Actual Rents/HUD Paid Rents: Not Used for This Project</v>
      </c>
      <c r="D64" s="169"/>
      <c r="E64" s="169"/>
      <c r="F64" s="169"/>
      <c r="G64" s="169"/>
      <c r="H64" s="169"/>
      <c r="I64" s="169"/>
      <c r="J64" s="169"/>
      <c r="L64" s="4"/>
    </row>
    <row r="65" spans="2:14" ht="32" x14ac:dyDescent="0.2">
      <c r="B65" s="3"/>
      <c r="C65" s="170" t="s">
        <v>134</v>
      </c>
      <c r="D65" s="171"/>
      <c r="E65" s="70" t="s">
        <v>55</v>
      </c>
      <c r="F65" s="64" t="s">
        <v>57</v>
      </c>
      <c r="G65" s="71" t="s">
        <v>12</v>
      </c>
      <c r="H65" s="71" t="s">
        <v>13</v>
      </c>
      <c r="I65" s="71" t="s">
        <v>14</v>
      </c>
      <c r="J65" s="71" t="s">
        <v>15</v>
      </c>
      <c r="L65" s="4"/>
    </row>
    <row r="66" spans="2:14" x14ac:dyDescent="0.2">
      <c r="B66" s="3"/>
      <c r="C66" s="161" t="str">
        <f>'For Reference 2026 FMR'!C5</f>
        <v>Adams County</v>
      </c>
      <c r="D66" s="162"/>
      <c r="E66" s="80" t="str">
        <f>IF(I20="FMR","N/A",0)</f>
        <v>N/A</v>
      </c>
      <c r="F66" s="80" t="str">
        <f>IF(I20="FMR","N/A",0)</f>
        <v>N/A</v>
      </c>
      <c r="G66" s="80" t="str">
        <f>IF(I20="FMR","N/A",0)</f>
        <v>N/A</v>
      </c>
      <c r="H66" s="80" t="str">
        <f>IF(I20="FMR","N/A",0)</f>
        <v>N/A</v>
      </c>
      <c r="I66" s="80" t="str">
        <f>IF(I20="FMR","N/A",0)</f>
        <v>N/A</v>
      </c>
      <c r="J66" s="80" t="str">
        <f>IF(I20="FMR","N/A",0)</f>
        <v>N/A</v>
      </c>
      <c r="L66" s="4"/>
      <c r="N66" s="68"/>
    </row>
    <row r="67" spans="2:14" x14ac:dyDescent="0.2">
      <c r="B67" s="3"/>
      <c r="C67" s="161" t="str">
        <f>'For Reference 2026 FMR'!C6</f>
        <v>Bedford County</v>
      </c>
      <c r="D67" s="162"/>
      <c r="E67" s="80" t="str">
        <f>IF(I20="FMR","N/A",0)</f>
        <v>N/A</v>
      </c>
      <c r="F67" s="80" t="str">
        <f>IF(I20="FMR","N/A",0)</f>
        <v>N/A</v>
      </c>
      <c r="G67" s="80" t="str">
        <f>IF(I20="FMR","N/A",0)</f>
        <v>N/A</v>
      </c>
      <c r="H67" s="80" t="str">
        <f>IF(I20="FMR","N/A",0)</f>
        <v>N/A</v>
      </c>
      <c r="I67" s="80" t="str">
        <f>IF(I20="FMR","N/A",0)</f>
        <v>N/A</v>
      </c>
      <c r="J67" s="80" t="str">
        <f>IF(I20="FMR","N/A",0)</f>
        <v>N/A</v>
      </c>
      <c r="L67" s="4"/>
      <c r="N67" s="68"/>
    </row>
    <row r="68" spans="2:14" x14ac:dyDescent="0.2">
      <c r="B68" s="3"/>
      <c r="C68" s="161" t="str">
        <f>'For Reference 2026 FMR'!C7</f>
        <v>Blair County</v>
      </c>
      <c r="D68" s="162"/>
      <c r="E68" s="80" t="str">
        <f>IF(I20="FMR","N/A",0)</f>
        <v>N/A</v>
      </c>
      <c r="F68" s="80" t="str">
        <f>IF(I20="FMR","N/A",0)</f>
        <v>N/A</v>
      </c>
      <c r="G68" s="80" t="str">
        <f>IF(I20="FMR","N/A",0)</f>
        <v>N/A</v>
      </c>
      <c r="H68" s="80" t="str">
        <f>IF(I20="FMR","N/A",0)</f>
        <v>N/A</v>
      </c>
      <c r="I68" s="80" t="str">
        <f>IF(I20="FMR","N/A",0)</f>
        <v>N/A</v>
      </c>
      <c r="J68" s="80" t="str">
        <f>IF(I20="FMR","N/A",0)</f>
        <v>N/A</v>
      </c>
      <c r="L68" s="4"/>
      <c r="N68" s="68"/>
    </row>
    <row r="69" spans="2:14" x14ac:dyDescent="0.2">
      <c r="B69" s="3"/>
      <c r="C69" s="161" t="str">
        <f>'For Reference 2026 FMR'!C8</f>
        <v>Bradford County</v>
      </c>
      <c r="D69" s="162"/>
      <c r="E69" s="80" t="str">
        <f>IF(I20="FMR","N/A",0)</f>
        <v>N/A</v>
      </c>
      <c r="F69" s="80" t="str">
        <f>IF(I20="FMR","N/A",0)</f>
        <v>N/A</v>
      </c>
      <c r="G69" s="80" t="str">
        <f>IF(I20="FMR","N/A",0)</f>
        <v>N/A</v>
      </c>
      <c r="H69" s="80" t="str">
        <f>IF(I20="FMR","N/A",0)</f>
        <v>N/A</v>
      </c>
      <c r="I69" s="80" t="str">
        <f>IF(I20="FMR","N/A",0)</f>
        <v>N/A</v>
      </c>
      <c r="J69" s="80" t="str">
        <f>IF(I20="FMR","N/A",0)</f>
        <v>N/A</v>
      </c>
      <c r="L69" s="4"/>
      <c r="N69" s="68"/>
    </row>
    <row r="70" spans="2:14" x14ac:dyDescent="0.2">
      <c r="B70" s="3"/>
      <c r="C70" s="161" t="str">
        <f>'For Reference 2026 FMR'!C9</f>
        <v>Cambria County</v>
      </c>
      <c r="D70" s="162"/>
      <c r="E70" s="80" t="str">
        <f>IF(I20="FMR","N/A",0)</f>
        <v>N/A</v>
      </c>
      <c r="F70" s="80" t="str">
        <f>IF(I20="FMR","N/A",0)</f>
        <v>N/A</v>
      </c>
      <c r="G70" s="80" t="str">
        <f>IF(I20="FMR","N/A",0)</f>
        <v>N/A</v>
      </c>
      <c r="H70" s="80" t="str">
        <f>IF(I20="FMR","N/A",0)</f>
        <v>N/A</v>
      </c>
      <c r="I70" s="80" t="str">
        <f>IF(I20="FMR","N/A",0)</f>
        <v>N/A</v>
      </c>
      <c r="J70" s="80" t="str">
        <f>IF(I20="FMR","N/A",0)</f>
        <v>N/A</v>
      </c>
      <c r="L70" s="4"/>
      <c r="N70" s="68"/>
    </row>
    <row r="71" spans="2:14" x14ac:dyDescent="0.2">
      <c r="B71" s="3"/>
      <c r="C71" s="161" t="str">
        <f>'For Reference 2026 FMR'!C10</f>
        <v>Carbon County</v>
      </c>
      <c r="D71" s="162"/>
      <c r="E71" s="80" t="str">
        <f>IF(I20="FMR","N/A",0)</f>
        <v>N/A</v>
      </c>
      <c r="F71" s="80" t="str">
        <f>IF(I20="FMR","N/A",0)</f>
        <v>N/A</v>
      </c>
      <c r="G71" s="80" t="str">
        <f>IF(I20="FMR","N/A",0)</f>
        <v>N/A</v>
      </c>
      <c r="H71" s="80" t="str">
        <f>IF(I20="FMR","N/A",0)</f>
        <v>N/A</v>
      </c>
      <c r="I71" s="80" t="str">
        <f>IF(I20="FMR","N/A",0)</f>
        <v>N/A</v>
      </c>
      <c r="J71" s="80" t="str">
        <f>IF(I20="FMR","N/A",0)</f>
        <v>N/A</v>
      </c>
      <c r="L71" s="4"/>
      <c r="N71" s="68"/>
    </row>
    <row r="72" spans="2:14" x14ac:dyDescent="0.2">
      <c r="B72" s="3"/>
      <c r="C72" s="161" t="str">
        <f>'For Reference 2026 FMR'!C11</f>
        <v>Centre County</v>
      </c>
      <c r="D72" s="162"/>
      <c r="E72" s="80" t="str">
        <f>IF(I20="FMR","N/A",0)</f>
        <v>N/A</v>
      </c>
      <c r="F72" s="80" t="str">
        <f>IF(I20="FMR","N/A",0)</f>
        <v>N/A</v>
      </c>
      <c r="G72" s="80" t="str">
        <f>IF(I20="FMR","N/A",0)</f>
        <v>N/A</v>
      </c>
      <c r="H72" s="80" t="str">
        <f>IF(I20="FMR","N/A",0)</f>
        <v>N/A</v>
      </c>
      <c r="I72" s="80" t="str">
        <f>IF(I20="FMR","N/A",0)</f>
        <v>N/A</v>
      </c>
      <c r="J72" s="80" t="str">
        <f>IF(I20="FMR","N/A",0)</f>
        <v>N/A</v>
      </c>
      <c r="L72" s="4"/>
      <c r="N72" s="68"/>
    </row>
    <row r="73" spans="2:14" x14ac:dyDescent="0.2">
      <c r="B73" s="3"/>
      <c r="C73" s="161" t="str">
        <f>'For Reference 2026 FMR'!C12</f>
        <v>Clinton County</v>
      </c>
      <c r="D73" s="162"/>
      <c r="E73" s="80" t="str">
        <f>IF(I20="FMR","N/A",0)</f>
        <v>N/A</v>
      </c>
      <c r="F73" s="80" t="str">
        <f>IF(I20="FMR","N/A",0)</f>
        <v>N/A</v>
      </c>
      <c r="G73" s="80" t="str">
        <f>IF(I20="FMR","N/A",0)</f>
        <v>N/A</v>
      </c>
      <c r="H73" s="80" t="str">
        <f>IF(I20="FMR","N/A",0)</f>
        <v>N/A</v>
      </c>
      <c r="I73" s="80" t="str">
        <f>IF(I20="FMR","N/A",0)</f>
        <v>N/A</v>
      </c>
      <c r="J73" s="80" t="str">
        <f>IF(I20="FMR","N/A",0)</f>
        <v>N/A</v>
      </c>
      <c r="L73" s="4"/>
      <c r="N73" s="68"/>
    </row>
    <row r="74" spans="2:14" x14ac:dyDescent="0.2">
      <c r="B74" s="3"/>
      <c r="C74" s="161" t="str">
        <f>'For Reference 2026 FMR'!C13</f>
        <v>Columbia County</v>
      </c>
      <c r="D74" s="162"/>
      <c r="E74" s="80" t="str">
        <f>IF(I20="FMR","N/A",0)</f>
        <v>N/A</v>
      </c>
      <c r="F74" s="80" t="str">
        <f>IF(I20="FMR","N/A",0)</f>
        <v>N/A</v>
      </c>
      <c r="G74" s="80" t="str">
        <f>IF(I20="FMR","N/A",0)</f>
        <v>N/A</v>
      </c>
      <c r="H74" s="80" t="str">
        <f>IF(I20="FMR","N/A",0)</f>
        <v>N/A</v>
      </c>
      <c r="I74" s="80" t="str">
        <f>IF(I20="FMR","N/A",0)</f>
        <v>N/A</v>
      </c>
      <c r="J74" s="80" t="str">
        <f>IF(I20="FMR","N/A",0)</f>
        <v>N/A</v>
      </c>
      <c r="L74" s="4"/>
      <c r="N74" s="68"/>
    </row>
    <row r="75" spans="2:14" x14ac:dyDescent="0.2">
      <c r="B75" s="3"/>
      <c r="C75" s="161" t="str">
        <f>'For Reference 2026 FMR'!C14</f>
        <v>Cumberland County</v>
      </c>
      <c r="D75" s="162"/>
      <c r="E75" s="80" t="str">
        <f>IF(I20="FMR","N/A",0)</f>
        <v>N/A</v>
      </c>
      <c r="F75" s="80" t="str">
        <f>IF(I20="FMR","N/A",0)</f>
        <v>N/A</v>
      </c>
      <c r="G75" s="80" t="str">
        <f>IF(I20="FMR","N/A",0)</f>
        <v>N/A</v>
      </c>
      <c r="H75" s="80" t="str">
        <f>IF(I20="FMR","N/A",0)</f>
        <v>N/A</v>
      </c>
      <c r="I75" s="80" t="str">
        <f>IF(I20="FMR","N/A",0)</f>
        <v>N/A</v>
      </c>
      <c r="J75" s="80" t="str">
        <f>IF(I20="FMR","N/A",0)</f>
        <v>N/A</v>
      </c>
      <c r="L75" s="4"/>
      <c r="N75" s="68"/>
    </row>
    <row r="76" spans="2:14" x14ac:dyDescent="0.2">
      <c r="B76" s="3"/>
      <c r="C76" s="161" t="str">
        <f>'For Reference 2026 FMR'!C15</f>
        <v>Franklin County</v>
      </c>
      <c r="D76" s="162"/>
      <c r="E76" s="80" t="str">
        <f>IF(I20="FMR","N/A",0)</f>
        <v>N/A</v>
      </c>
      <c r="F76" s="80" t="str">
        <f>IF(I20="FMR","N/A",0)</f>
        <v>N/A</v>
      </c>
      <c r="G76" s="80" t="str">
        <f>IF(I20="FMR","N/A",0)</f>
        <v>N/A</v>
      </c>
      <c r="H76" s="80" t="str">
        <f>IF(I20="FMR","N/A",0)</f>
        <v>N/A</v>
      </c>
      <c r="I76" s="80" t="str">
        <f>IF(I20="FMR","N/A",0)</f>
        <v>N/A</v>
      </c>
      <c r="J76" s="80" t="str">
        <f>IF(I20="FMR","N/A",0)</f>
        <v>N/A</v>
      </c>
      <c r="L76" s="4"/>
      <c r="N76" s="68"/>
    </row>
    <row r="77" spans="2:14" x14ac:dyDescent="0.2">
      <c r="B77" s="3"/>
      <c r="C77" s="161" t="str">
        <f>'For Reference 2026 FMR'!C16</f>
        <v>Fulton County</v>
      </c>
      <c r="D77" s="162"/>
      <c r="E77" s="80" t="str">
        <f>IF(I20="FMR","N/A",0)</f>
        <v>N/A</v>
      </c>
      <c r="F77" s="80" t="str">
        <f>IF(I20="FMR","N/A",0)</f>
        <v>N/A</v>
      </c>
      <c r="G77" s="80" t="str">
        <f>IF(I20="FMR","N/A",0)</f>
        <v>N/A</v>
      </c>
      <c r="H77" s="80" t="str">
        <f>IF(I20="FMR","N/A",0)</f>
        <v>N/A</v>
      </c>
      <c r="I77" s="80" t="str">
        <f>IF(I20="FMR","N/A",0)</f>
        <v>N/A</v>
      </c>
      <c r="J77" s="80" t="str">
        <f>IF(I20="FMR","N/A",0)</f>
        <v>N/A</v>
      </c>
      <c r="L77" s="4"/>
      <c r="N77" s="68"/>
    </row>
    <row r="78" spans="2:14" x14ac:dyDescent="0.2">
      <c r="B78" s="3"/>
      <c r="C78" s="161" t="str">
        <f>'For Reference 2026 FMR'!C17</f>
        <v>Huntingdon County</v>
      </c>
      <c r="D78" s="162"/>
      <c r="E78" s="80" t="str">
        <f>IF(I20="FMR","N/A",0)</f>
        <v>N/A</v>
      </c>
      <c r="F78" s="80" t="str">
        <f>IF(I20="FMR","N/A",0)</f>
        <v>N/A</v>
      </c>
      <c r="G78" s="80" t="str">
        <f>IF(I20="FMR","N/A",0)</f>
        <v>N/A</v>
      </c>
      <c r="H78" s="80" t="str">
        <f>IF(I20="FMR","N/A",0)</f>
        <v>N/A</v>
      </c>
      <c r="I78" s="80" t="str">
        <f>IF(I20="FMR","N/A",0)</f>
        <v>N/A</v>
      </c>
      <c r="J78" s="80" t="str">
        <f>IF(I20="FMR","N/A",0)</f>
        <v>N/A</v>
      </c>
      <c r="L78" s="4"/>
      <c r="N78" s="68"/>
    </row>
    <row r="79" spans="2:14" x14ac:dyDescent="0.2">
      <c r="B79" s="3"/>
      <c r="C79" s="161" t="str">
        <f>'For Reference 2026 FMR'!C18</f>
        <v>Juniata County</v>
      </c>
      <c r="D79" s="162"/>
      <c r="E79" s="80" t="str">
        <f>IF(I20="FMR","N/A",0)</f>
        <v>N/A</v>
      </c>
      <c r="F79" s="80" t="str">
        <f>IF(I20="FMR","N/A",0)</f>
        <v>N/A</v>
      </c>
      <c r="G79" s="80" t="str">
        <f>IF(I20="FMR","N/A",0)</f>
        <v>N/A</v>
      </c>
      <c r="H79" s="80" t="str">
        <f>IF(I20="FMR","N/A",0)</f>
        <v>N/A</v>
      </c>
      <c r="I79" s="80" t="str">
        <f>IF(I20="FMR","N/A",0)</f>
        <v>N/A</v>
      </c>
      <c r="J79" s="80" t="str">
        <f>IF(I20="FMR","N/A",0)</f>
        <v>N/A</v>
      </c>
      <c r="L79" s="4"/>
      <c r="N79" s="68"/>
    </row>
    <row r="80" spans="2:14" x14ac:dyDescent="0.2">
      <c r="B80" s="3"/>
      <c r="C80" s="161" t="str">
        <f>'For Reference 2026 FMR'!C19</f>
        <v>Lebanon County</v>
      </c>
      <c r="D80" s="162"/>
      <c r="E80" s="80" t="str">
        <f>IF(I20="FMR","N/A",0)</f>
        <v>N/A</v>
      </c>
      <c r="F80" s="80" t="str">
        <f>IF(I20="FMR","N/A",0)</f>
        <v>N/A</v>
      </c>
      <c r="G80" s="80" t="str">
        <f>IF(I20="FMR","N/A",0)</f>
        <v>N/A</v>
      </c>
      <c r="H80" s="80" t="str">
        <f>IF(I20="FMR","N/A",0)</f>
        <v>N/A</v>
      </c>
      <c r="I80" s="80" t="str">
        <f>IF(I20="FMR","N/A",0)</f>
        <v>N/A</v>
      </c>
      <c r="J80" s="80" t="str">
        <f>IF(I20="FMR","N/A",0)</f>
        <v>N/A</v>
      </c>
      <c r="L80" s="4"/>
      <c r="N80" s="68"/>
    </row>
    <row r="81" spans="2:14" x14ac:dyDescent="0.2">
      <c r="B81" s="3"/>
      <c r="C81" s="161" t="str">
        <f>'For Reference 2026 FMR'!C20</f>
        <v>Lehigh County</v>
      </c>
      <c r="D81" s="162"/>
      <c r="E81" s="80" t="str">
        <f>IF(I20="FMR","N/A",0)</f>
        <v>N/A</v>
      </c>
      <c r="F81" s="80" t="str">
        <f>IF(I20="FMR","N/A",0)</f>
        <v>N/A</v>
      </c>
      <c r="G81" s="80" t="str">
        <f>IF(I20="FMR","N/A",0)</f>
        <v>N/A</v>
      </c>
      <c r="H81" s="80" t="str">
        <f>IF(I20="FMR","N/A",0)</f>
        <v>N/A</v>
      </c>
      <c r="I81" s="80" t="str">
        <f>IF(I20="FMR","N/A",0)</f>
        <v>N/A</v>
      </c>
      <c r="J81" s="80" t="str">
        <f>IF(I20="FMR","N/A",0)</f>
        <v>N/A</v>
      </c>
      <c r="L81" s="4"/>
      <c r="N81" s="68"/>
    </row>
    <row r="82" spans="2:14" x14ac:dyDescent="0.2">
      <c r="B82" s="3"/>
      <c r="C82" s="161" t="str">
        <f>'For Reference 2026 FMR'!C21</f>
        <v>Lycoming County</v>
      </c>
      <c r="D82" s="162"/>
      <c r="E82" s="80" t="str">
        <f>IF(I20="FMR","N/A",0)</f>
        <v>N/A</v>
      </c>
      <c r="F82" s="80" t="str">
        <f>IF(I20="FMR","N/A",0)</f>
        <v>N/A</v>
      </c>
      <c r="G82" s="80" t="str">
        <f>IF(I20="FMR","N/A",0)</f>
        <v>N/A</v>
      </c>
      <c r="H82" s="80" t="str">
        <f>IF(I20="FMR","N/A",0)</f>
        <v>N/A</v>
      </c>
      <c r="I82" s="80" t="str">
        <f>IF(I20="FMR","N/A",0)</f>
        <v>N/A</v>
      </c>
      <c r="J82" s="80" t="str">
        <f>IF(I20="FMR","N/A",0)</f>
        <v>N/A</v>
      </c>
      <c r="L82" s="4"/>
      <c r="N82" s="68"/>
    </row>
    <row r="83" spans="2:14" x14ac:dyDescent="0.2">
      <c r="B83" s="3"/>
      <c r="C83" s="161" t="str">
        <f>'For Reference 2026 FMR'!C22</f>
        <v>Mifflin County</v>
      </c>
      <c r="D83" s="162"/>
      <c r="E83" s="80" t="str">
        <f>IF(I20="FMR","N/A",0)</f>
        <v>N/A</v>
      </c>
      <c r="F83" s="80" t="str">
        <f>IF(I20="FMR","N/A",0)</f>
        <v>N/A</v>
      </c>
      <c r="G83" s="80" t="str">
        <f>IF(I20="FMR","N/A",0)</f>
        <v>N/A</v>
      </c>
      <c r="H83" s="80" t="str">
        <f>IF(I20="FMR","N/A",0)</f>
        <v>N/A</v>
      </c>
      <c r="I83" s="80" t="str">
        <f>IF(I20="FMR","N/A",0)</f>
        <v>N/A</v>
      </c>
      <c r="J83" s="80" t="str">
        <f>IF(I20="FMR","N/A",0)</f>
        <v>N/A</v>
      </c>
      <c r="L83" s="4"/>
      <c r="N83" s="68"/>
    </row>
    <row r="84" spans="2:14" x14ac:dyDescent="0.2">
      <c r="B84" s="3"/>
      <c r="C84" s="161" t="str">
        <f>'For Reference 2026 FMR'!C23</f>
        <v>Monroe County</v>
      </c>
      <c r="D84" s="162"/>
      <c r="E84" s="80" t="str">
        <f>IF(I20="FMR","N/A",0)</f>
        <v>N/A</v>
      </c>
      <c r="F84" s="80" t="str">
        <f>IF(I20="FMR","N/A",0)</f>
        <v>N/A</v>
      </c>
      <c r="G84" s="80" t="str">
        <f>IF(I20="FMR","N/A",0)</f>
        <v>N/A</v>
      </c>
      <c r="H84" s="80" t="str">
        <f>IF(I20="FMR","N/A",0)</f>
        <v>N/A</v>
      </c>
      <c r="I84" s="80" t="str">
        <f>IF(I20="FMR","N/A",0)</f>
        <v>N/A</v>
      </c>
      <c r="J84" s="80" t="str">
        <f>IF(I20="FMR","N/A",0)</f>
        <v>N/A</v>
      </c>
      <c r="L84" s="4"/>
      <c r="N84" s="68"/>
    </row>
    <row r="85" spans="2:14" x14ac:dyDescent="0.2">
      <c r="B85" s="3"/>
      <c r="C85" s="161" t="str">
        <f>'For Reference 2026 FMR'!C24</f>
        <v>Montour County</v>
      </c>
      <c r="D85" s="162"/>
      <c r="E85" s="80" t="str">
        <f>IF(I20="FMR","N/A",0)</f>
        <v>N/A</v>
      </c>
      <c r="F85" s="80" t="str">
        <f>IF(I20="FMR","N/A",0)</f>
        <v>N/A</v>
      </c>
      <c r="G85" s="80" t="str">
        <f>IF(I20="FMR","N/A",0)</f>
        <v>N/A</v>
      </c>
      <c r="H85" s="80" t="str">
        <f>IF(I20="FMR","N/A",0)</f>
        <v>N/A</v>
      </c>
      <c r="I85" s="80" t="str">
        <f>IF(I20="FMR","N/A",0)</f>
        <v>N/A</v>
      </c>
      <c r="J85" s="80" t="str">
        <f>IF(I20="FMR","N/A",0)</f>
        <v>N/A</v>
      </c>
      <c r="L85" s="4"/>
      <c r="N85" s="68"/>
    </row>
    <row r="86" spans="2:14" x14ac:dyDescent="0.2">
      <c r="B86" s="3"/>
      <c r="C86" s="161" t="str">
        <f>'For Reference 2026 FMR'!C25</f>
        <v>Northampton County</v>
      </c>
      <c r="D86" s="162"/>
      <c r="E86" s="80" t="str">
        <f>IF(I20="FMR","N/A",0)</f>
        <v>N/A</v>
      </c>
      <c r="F86" s="80" t="str">
        <f>IF(I20="FMR","N/A",0)</f>
        <v>N/A</v>
      </c>
      <c r="G86" s="80" t="str">
        <f>IF(I20="FMR","N/A",0)</f>
        <v>N/A</v>
      </c>
      <c r="H86" s="80" t="str">
        <f>IF(I20="FMR","N/A",0)</f>
        <v>N/A</v>
      </c>
      <c r="I86" s="80" t="str">
        <f>IF(I20="FMR","N/A",0)</f>
        <v>N/A</v>
      </c>
      <c r="J86" s="80" t="str">
        <f>IF(I20="FMR","N/A",0)</f>
        <v>N/A</v>
      </c>
      <c r="L86" s="4"/>
      <c r="N86" s="68"/>
    </row>
    <row r="87" spans="2:14" x14ac:dyDescent="0.2">
      <c r="B87" s="3"/>
      <c r="C87" s="161" t="str">
        <f>'For Reference 2026 FMR'!C26</f>
        <v>Northumberland County</v>
      </c>
      <c r="D87" s="162"/>
      <c r="E87" s="80" t="str">
        <f>IF(I20="FMR","N/A",0)</f>
        <v>N/A</v>
      </c>
      <c r="F87" s="80" t="str">
        <f>IF(I20="FMR","N/A",0)</f>
        <v>N/A</v>
      </c>
      <c r="G87" s="80" t="str">
        <f>IF(I20="FMR","N/A",0)</f>
        <v>N/A</v>
      </c>
      <c r="H87" s="80" t="str">
        <f>IF(I20="FMR","N/A",0)</f>
        <v>N/A</v>
      </c>
      <c r="I87" s="80" t="str">
        <f>IF(I20="FMR","N/A",0)</f>
        <v>N/A</v>
      </c>
      <c r="J87" s="80" t="str">
        <f>IF(I20="FMR","N/A",0)</f>
        <v>N/A</v>
      </c>
      <c r="L87" s="4"/>
      <c r="N87" s="68"/>
    </row>
    <row r="88" spans="2:14" x14ac:dyDescent="0.2">
      <c r="B88" s="3"/>
      <c r="C88" s="161" t="str">
        <f>'For Reference 2026 FMR'!C27</f>
        <v>Perry County</v>
      </c>
      <c r="D88" s="162"/>
      <c r="E88" s="80" t="str">
        <f>IF(I20="FMR","N/A",0)</f>
        <v>N/A</v>
      </c>
      <c r="F88" s="80" t="str">
        <f>IF(I20="FMR","N/A",0)</f>
        <v>N/A</v>
      </c>
      <c r="G88" s="80" t="str">
        <f>IF(I20="FMR","N/A",0)</f>
        <v>N/A</v>
      </c>
      <c r="H88" s="80" t="str">
        <f>IF(I20="FMR","N/A",0)</f>
        <v>N/A</v>
      </c>
      <c r="I88" s="80" t="str">
        <f>IF(I20="FMR","N/A",0)</f>
        <v>N/A</v>
      </c>
      <c r="J88" s="80" t="str">
        <f>IF(I20="FMR","N/A",0)</f>
        <v>N/A</v>
      </c>
      <c r="L88" s="4"/>
      <c r="N88" s="68"/>
    </row>
    <row r="89" spans="2:14" x14ac:dyDescent="0.2">
      <c r="B89" s="3"/>
      <c r="C89" s="161" t="str">
        <f>'For Reference 2026 FMR'!C28</f>
        <v>Pike County</v>
      </c>
      <c r="D89" s="162"/>
      <c r="E89" s="80" t="str">
        <f>IF(I20="FMR","N/A",0)</f>
        <v>N/A</v>
      </c>
      <c r="F89" s="80" t="str">
        <f>IF(I20="FMR","N/A",0)</f>
        <v>N/A</v>
      </c>
      <c r="G89" s="80" t="str">
        <f>IF(I20="FMR","N/A",0)</f>
        <v>N/A</v>
      </c>
      <c r="H89" s="80" t="str">
        <f>IF(I20="FMR","N/A",0)</f>
        <v>N/A</v>
      </c>
      <c r="I89" s="80" t="str">
        <f>IF(I20="FMR","N/A",0)</f>
        <v>N/A</v>
      </c>
      <c r="J89" s="80" t="str">
        <f>IF(I20="FMR","N/A",0)</f>
        <v>N/A</v>
      </c>
      <c r="L89" s="4"/>
      <c r="N89" s="68"/>
    </row>
    <row r="90" spans="2:14" x14ac:dyDescent="0.2">
      <c r="B90" s="3"/>
      <c r="C90" s="161" t="str">
        <f>'For Reference 2026 FMR'!C29</f>
        <v>Schuylkill County</v>
      </c>
      <c r="D90" s="162"/>
      <c r="E90" s="80" t="str">
        <f>IF(I20="FMR","N/A",0)</f>
        <v>N/A</v>
      </c>
      <c r="F90" s="80" t="str">
        <f>IF(I20="FMR","N/A",0)</f>
        <v>N/A</v>
      </c>
      <c r="G90" s="80" t="str">
        <f>IF(I20="FMR","N/A",0)</f>
        <v>N/A</v>
      </c>
      <c r="H90" s="80" t="str">
        <f>IF(I20="FMR","N/A",0)</f>
        <v>N/A</v>
      </c>
      <c r="I90" s="80" t="str">
        <f>IF(I20="FMR","N/A",0)</f>
        <v>N/A</v>
      </c>
      <c r="J90" s="80" t="str">
        <f>IF(I20="FMR","N/A",0)</f>
        <v>N/A</v>
      </c>
      <c r="L90" s="4"/>
      <c r="N90" s="68"/>
    </row>
    <row r="91" spans="2:14" x14ac:dyDescent="0.2">
      <c r="B91" s="3"/>
      <c r="C91" s="161" t="str">
        <f>'For Reference 2026 FMR'!C30</f>
        <v>Snyder County</v>
      </c>
      <c r="D91" s="162"/>
      <c r="E91" s="80" t="str">
        <f>IF(I20="FMR","N/A",0)</f>
        <v>N/A</v>
      </c>
      <c r="F91" s="80" t="str">
        <f>IF(I20="FMR","N/A",0)</f>
        <v>N/A</v>
      </c>
      <c r="G91" s="80" t="str">
        <f>IF(I20="FMR","N/A",0)</f>
        <v>N/A</v>
      </c>
      <c r="H91" s="80" t="str">
        <f>IF(I20="FMR","N/A",0)</f>
        <v>N/A</v>
      </c>
      <c r="I91" s="80" t="str">
        <f>IF(I20="FMR","N/A",0)</f>
        <v>N/A</v>
      </c>
      <c r="J91" s="80" t="str">
        <f>IF(I20="FMR","N/A",0)</f>
        <v>N/A</v>
      </c>
      <c r="L91" s="4"/>
      <c r="N91" s="68"/>
    </row>
    <row r="92" spans="2:14" x14ac:dyDescent="0.2">
      <c r="B92" s="3"/>
      <c r="C92" s="161" t="str">
        <f>'For Reference 2026 FMR'!C31</f>
        <v>Somerset County</v>
      </c>
      <c r="D92" s="162"/>
      <c r="E92" s="80" t="str">
        <f>IF(I20="FMR","N/A",0)</f>
        <v>N/A</v>
      </c>
      <c r="F92" s="80" t="str">
        <f>IF(I20="FMR","N/A",0)</f>
        <v>N/A</v>
      </c>
      <c r="G92" s="80" t="str">
        <f>IF(I20="FMR","N/A",0)</f>
        <v>N/A</v>
      </c>
      <c r="H92" s="80" t="str">
        <f>IF(I20="FMR","N/A",0)</f>
        <v>N/A</v>
      </c>
      <c r="I92" s="80" t="str">
        <f>IF(I20="FMR","N/A",0)</f>
        <v>N/A</v>
      </c>
      <c r="J92" s="80" t="str">
        <f>IF(I20="FMR","N/A",0)</f>
        <v>N/A</v>
      </c>
      <c r="L92" s="4"/>
      <c r="N92" s="68"/>
    </row>
    <row r="93" spans="2:14" x14ac:dyDescent="0.2">
      <c r="B93" s="3"/>
      <c r="C93" s="161" t="str">
        <f>'For Reference 2026 FMR'!C32</f>
        <v>Sullivan County</v>
      </c>
      <c r="D93" s="162"/>
      <c r="E93" s="80" t="str">
        <f>IF(I20="FMR","N/A",0)</f>
        <v>N/A</v>
      </c>
      <c r="F93" s="80" t="str">
        <f>IF(I20="FMR","N/A",0)</f>
        <v>N/A</v>
      </c>
      <c r="G93" s="80" t="str">
        <f>IF(I20="FMR","N/A",0)</f>
        <v>N/A</v>
      </c>
      <c r="H93" s="80" t="str">
        <f>IF(I20="FMR","N/A",0)</f>
        <v>N/A</v>
      </c>
      <c r="I93" s="80" t="str">
        <f>IF(I20="FMR","N/A",0)</f>
        <v>N/A</v>
      </c>
      <c r="J93" s="80" t="str">
        <f>IF(I20="FMR","N/A",0)</f>
        <v>N/A</v>
      </c>
      <c r="L93" s="4"/>
      <c r="N93" s="68"/>
    </row>
    <row r="94" spans="2:14" x14ac:dyDescent="0.2">
      <c r="B94" s="3"/>
      <c r="C94" s="161" t="str">
        <f>'For Reference 2026 FMR'!C33</f>
        <v>Susquehanna County</v>
      </c>
      <c r="D94" s="162"/>
      <c r="E94" s="80" t="str">
        <f>IF(I20="FMR","N/A",0)</f>
        <v>N/A</v>
      </c>
      <c r="F94" s="80" t="str">
        <f>IF(I20="FMR","N/A",0)</f>
        <v>N/A</v>
      </c>
      <c r="G94" s="80" t="str">
        <f>IF(I20="FMR","N/A",0)</f>
        <v>N/A</v>
      </c>
      <c r="H94" s="80" t="str">
        <f>IF(I20="FMR","N/A",0)</f>
        <v>N/A</v>
      </c>
      <c r="I94" s="80" t="str">
        <f>IF(I20="FMR","N/A",0)</f>
        <v>N/A</v>
      </c>
      <c r="J94" s="80" t="str">
        <f>IF(I20="FMR","N/A",0)</f>
        <v>N/A</v>
      </c>
      <c r="L94" s="4"/>
      <c r="N94" s="68"/>
    </row>
    <row r="95" spans="2:14" x14ac:dyDescent="0.2">
      <c r="B95" s="3"/>
      <c r="C95" s="161" t="str">
        <f>'For Reference 2026 FMR'!C34</f>
        <v>Tioga County</v>
      </c>
      <c r="D95" s="162"/>
      <c r="E95" s="80" t="str">
        <f>IF(I20="FMR","N/A",0)</f>
        <v>N/A</v>
      </c>
      <c r="F95" s="80" t="str">
        <f>IF(I20="FMR","N/A",0)</f>
        <v>N/A</v>
      </c>
      <c r="G95" s="80" t="str">
        <f>IF(I20="FMR","N/A",0)</f>
        <v>N/A</v>
      </c>
      <c r="H95" s="80" t="str">
        <f>IF(I20="FMR","N/A",0)</f>
        <v>N/A</v>
      </c>
      <c r="I95" s="80" t="str">
        <f>IF(I20="FMR","N/A",0)</f>
        <v>N/A</v>
      </c>
      <c r="J95" s="80" t="str">
        <f>IF(I20="FMR","N/A",0)</f>
        <v>N/A</v>
      </c>
      <c r="L95" s="4"/>
      <c r="N95" s="68"/>
    </row>
    <row r="96" spans="2:14" x14ac:dyDescent="0.2">
      <c r="B96" s="3"/>
      <c r="C96" s="161" t="str">
        <f>'For Reference 2026 FMR'!C35</f>
        <v>Union County</v>
      </c>
      <c r="D96" s="162"/>
      <c r="E96" s="80" t="str">
        <f>IF(I20="FMR","N/A",0)</f>
        <v>N/A</v>
      </c>
      <c r="F96" s="80" t="str">
        <f>IF(I20="FMR","N/A",0)</f>
        <v>N/A</v>
      </c>
      <c r="G96" s="80" t="str">
        <f>IF(I20="FMR","N/A",0)</f>
        <v>N/A</v>
      </c>
      <c r="H96" s="80" t="str">
        <f>IF(I20="FMR","N/A",0)</f>
        <v>N/A</v>
      </c>
      <c r="I96" s="80" t="str">
        <f>IF(I20="FMR","N/A",0)</f>
        <v>N/A</v>
      </c>
      <c r="J96" s="80" t="str">
        <f>IF(I20="FMR","N/A",0)</f>
        <v>N/A</v>
      </c>
      <c r="L96" s="4"/>
      <c r="N96" s="68"/>
    </row>
    <row r="97" spans="2:16" ht="15" customHeight="1" x14ac:dyDescent="0.2">
      <c r="B97" s="3"/>
      <c r="C97" s="161" t="str">
        <f>'For Reference 2026 FMR'!C36</f>
        <v>Wayne County</v>
      </c>
      <c r="D97" s="162"/>
      <c r="E97" s="80" t="str">
        <f>IF(I20="FMR","N/A",0)</f>
        <v>N/A</v>
      </c>
      <c r="F97" s="80" t="str">
        <f>IF(I20="FMR","N/A",0)</f>
        <v>N/A</v>
      </c>
      <c r="G97" s="80" t="str">
        <f>IF(I20="FMR","N/A",0)</f>
        <v>N/A</v>
      </c>
      <c r="H97" s="80" t="str">
        <f>IF(I20="FMR","N/A",0)</f>
        <v>N/A</v>
      </c>
      <c r="I97" s="80" t="str">
        <f>IF(I20="FMR","N/A",0)</f>
        <v>N/A</v>
      </c>
      <c r="J97" s="80" t="str">
        <f>IF(I20="FMR","N/A",0)</f>
        <v>N/A</v>
      </c>
      <c r="L97" s="4"/>
      <c r="N97" s="68"/>
    </row>
    <row r="98" spans="2:16" ht="15" customHeight="1" x14ac:dyDescent="0.2">
      <c r="B98" s="3"/>
      <c r="C98" s="161" t="str">
        <f>'For Reference 2026 FMR'!C37</f>
        <v>Wyoming County</v>
      </c>
      <c r="D98" s="162"/>
      <c r="E98" s="80" t="str">
        <f>IF(I20="FMR","N/A",0)</f>
        <v>N/A</v>
      </c>
      <c r="F98" s="80" t="str">
        <f>IF(I20="FMR","N/A",0)</f>
        <v>N/A</v>
      </c>
      <c r="G98" s="80" t="str">
        <f>IF(I20="FMR","N/A",0)</f>
        <v>N/A</v>
      </c>
      <c r="H98" s="80" t="str">
        <f>IF(I20="FMR","N/A",0)</f>
        <v>N/A</v>
      </c>
      <c r="I98" s="80" t="str">
        <f>IF(I20="FMR","N/A",0)</f>
        <v>N/A</v>
      </c>
      <c r="J98" s="80" t="str">
        <f>IF(I20="FMR","N/A",0)</f>
        <v>N/A</v>
      </c>
      <c r="L98" s="4"/>
      <c r="N98" s="68"/>
    </row>
    <row r="99" spans="2:16" x14ac:dyDescent="0.2">
      <c r="B99" s="3"/>
      <c r="L99" s="4"/>
    </row>
    <row r="100" spans="2:16" ht="16" x14ac:dyDescent="0.2">
      <c r="B100" s="3"/>
      <c r="C100" s="163" t="s">
        <v>135</v>
      </c>
      <c r="D100" s="164"/>
      <c r="E100" s="164"/>
      <c r="F100" s="164"/>
      <c r="G100" s="164"/>
      <c r="H100" s="164"/>
      <c r="I100" s="164"/>
      <c r="J100" s="164"/>
      <c r="K100" s="165"/>
      <c r="L100" s="4"/>
    </row>
    <row r="101" spans="2:16" ht="16" x14ac:dyDescent="0.2">
      <c r="B101" s="3"/>
      <c r="C101" s="166" t="s">
        <v>59</v>
      </c>
      <c r="D101" s="167"/>
      <c r="E101" s="167"/>
      <c r="F101" s="167"/>
      <c r="G101" s="167"/>
      <c r="H101" s="167"/>
      <c r="I101" s="167"/>
      <c r="J101" s="167"/>
      <c r="K101" s="168"/>
      <c r="L101" s="4"/>
    </row>
    <row r="102" spans="2:16" ht="32.25" customHeight="1" x14ac:dyDescent="0.2">
      <c r="B102" s="3"/>
      <c r="C102" s="172"/>
      <c r="D102" s="173"/>
      <c r="E102" s="75" t="s">
        <v>52</v>
      </c>
      <c r="F102" s="75" t="s">
        <v>52</v>
      </c>
      <c r="G102" s="75" t="s">
        <v>52</v>
      </c>
      <c r="H102" s="75" t="s">
        <v>52</v>
      </c>
      <c r="I102" s="75" t="s">
        <v>52</v>
      </c>
      <c r="J102" s="75" t="s">
        <v>52</v>
      </c>
      <c r="K102" s="75" t="s">
        <v>52</v>
      </c>
      <c r="L102" s="4"/>
    </row>
    <row r="103" spans="2:16" ht="32" x14ac:dyDescent="0.2">
      <c r="B103" s="3"/>
      <c r="C103" s="174"/>
      <c r="D103" s="175"/>
      <c r="E103" s="71" t="s">
        <v>55</v>
      </c>
      <c r="F103" s="71" t="s">
        <v>57</v>
      </c>
      <c r="G103" s="71" t="s">
        <v>12</v>
      </c>
      <c r="H103" s="71" t="s">
        <v>13</v>
      </c>
      <c r="I103" s="71" t="s">
        <v>14</v>
      </c>
      <c r="J103" s="71" t="s">
        <v>15</v>
      </c>
      <c r="K103" s="70" t="s">
        <v>11</v>
      </c>
      <c r="L103" s="4"/>
    </row>
    <row r="104" spans="2:16" ht="15" customHeight="1" x14ac:dyDescent="0.2">
      <c r="B104" s="3"/>
      <c r="C104" s="176" t="s">
        <v>11</v>
      </c>
      <c r="D104" s="177"/>
      <c r="E104" s="76">
        <f t="shared" ref="E104:J104" si="2">SUM(E105:E137)</f>
        <v>0</v>
      </c>
      <c r="F104" s="76">
        <f t="shared" si="2"/>
        <v>0</v>
      </c>
      <c r="G104" s="76">
        <f t="shared" si="2"/>
        <v>0</v>
      </c>
      <c r="H104" s="76">
        <f t="shared" si="2"/>
        <v>0</v>
      </c>
      <c r="I104" s="76">
        <f t="shared" si="2"/>
        <v>0</v>
      </c>
      <c r="J104" s="76">
        <f t="shared" si="2"/>
        <v>0</v>
      </c>
      <c r="K104" s="77">
        <f>SUM(E104:J104)</f>
        <v>0</v>
      </c>
      <c r="L104" s="4"/>
      <c r="O104" s="9"/>
      <c r="P104" s="9"/>
    </row>
    <row r="105" spans="2:16" ht="15" customHeight="1" x14ac:dyDescent="0.2">
      <c r="B105" s="3"/>
      <c r="C105" s="161" t="str">
        <f>"Auto-calculated using "&amp;'For Reference 2026 FMR'!C5&amp;" FMRs or Actual Rents"</f>
        <v>Auto-calculated using Adams County FMRs or Actual Rents</v>
      </c>
      <c r="D105" s="162"/>
      <c r="E105" s="78">
        <f>IF(I20="Actual/HUD Paid Rent",(E27*E66*12),(E27*'For Reference 2026 FMR'!D5*12))</f>
        <v>0</v>
      </c>
      <c r="F105" s="78">
        <f>IF(I20="Actual/HUD Paid Rent",(F27*F66*12),(F27*'For Reference 2026 FMR'!E5*12))</f>
        <v>0</v>
      </c>
      <c r="G105" s="78">
        <f>IF(I20="Actual/HUD Paid Rent",(G27*G66*12),(G27*'For Reference 2026 FMR'!F5*12))</f>
        <v>0</v>
      </c>
      <c r="H105" s="78">
        <f>IF(I20="Actual/HUD Paid Rent",(H27*H66*12),(H27*'For Reference 2026 FMR'!G5*12))</f>
        <v>0</v>
      </c>
      <c r="I105" s="78">
        <f>IF(I20="Actual/HUD Paid Rent",(I27*I66*12),(I27*'For Reference 2026 FMR'!H5*12))</f>
        <v>0</v>
      </c>
      <c r="J105" s="78">
        <f>IF(I20="Actual/HUD Paid Rent",(J27*J66*12),(J27*'For Reference 2026 FMR'!I5*12))</f>
        <v>0</v>
      </c>
      <c r="K105" s="79">
        <f>SUM(E105:J105)</f>
        <v>0</v>
      </c>
      <c r="L105" s="4"/>
      <c r="O105" s="9"/>
      <c r="P105" s="9"/>
    </row>
    <row r="106" spans="2:16" ht="15" customHeight="1" x14ac:dyDescent="0.2">
      <c r="B106" s="3"/>
      <c r="C106" s="161" t="str">
        <f>"Auto-calculated using "&amp;'For Reference 2026 FMR'!C6&amp;" FMRs or Actual Rents"</f>
        <v>Auto-calculated using Bedford County FMRs or Actual Rents</v>
      </c>
      <c r="D106" s="162"/>
      <c r="E106" s="78">
        <f>IF(I20="Actual/HUD Paid Rent",(E28*E67*12),(E28*'For Reference 2026 FMR'!D6*12))</f>
        <v>0</v>
      </c>
      <c r="F106" s="78">
        <f>IF(I20="Actual/HUD Paid Rent",(F28*F67*12),(F28*'For Reference 2026 FMR'!E6*12))</f>
        <v>0</v>
      </c>
      <c r="G106" s="78">
        <f>IF(I20="Actual/HUD Paid Rent",(G28*G67*12),(G28*'For Reference 2026 FMR'!F6*12))</f>
        <v>0</v>
      </c>
      <c r="H106" s="78">
        <f>IF(I20="Actual/HUD Paid Rent",(H28*H67*12),(H28*'For Reference 2026 FMR'!G6*12))</f>
        <v>0</v>
      </c>
      <c r="I106" s="78">
        <f>IF(I20="Actual/HUD Paid Rent",(I28*I67*12),(I28*'For Reference 2026 FMR'!H6*12))</f>
        <v>0</v>
      </c>
      <c r="J106" s="78">
        <f>IF(I20="Actual/HUD Paid Rent",(J28*J67*12),(J28*'For Reference 2026 FMR'!I6*12))</f>
        <v>0</v>
      </c>
      <c r="K106" s="79">
        <f t="shared" ref="K106:K137" si="3">SUM(E106:J106)</f>
        <v>0</v>
      </c>
      <c r="L106" s="4"/>
      <c r="O106" s="9"/>
      <c r="P106" s="9"/>
    </row>
    <row r="107" spans="2:16" ht="15" customHeight="1" x14ac:dyDescent="0.2">
      <c r="B107" s="3"/>
      <c r="C107" s="161" t="str">
        <f>"Auto-calculated using "&amp;'For Reference 2026 FMR'!C7&amp;" FMRs or Actual Rents"</f>
        <v>Auto-calculated using Blair County FMRs or Actual Rents</v>
      </c>
      <c r="D107" s="162"/>
      <c r="E107" s="78">
        <f>IF(I20="Actual/HUD Paid Rent",(E29*E68*12),(E29*'For Reference 2026 FMR'!D7*12))</f>
        <v>0</v>
      </c>
      <c r="F107" s="78">
        <f>IF(I20="Actual/HUD Paid Rent",(F29*F68*12),(F29*'For Reference 2026 FMR'!E7*12))</f>
        <v>0</v>
      </c>
      <c r="G107" s="78">
        <f>IF(I20="Actual/HUD Paid Rent",(G29*G68*12),(G29*'For Reference 2026 FMR'!F7*12))</f>
        <v>0</v>
      </c>
      <c r="H107" s="78">
        <f>IF(I20="Actual/HUD Paid Rent",(H29*H68*12),(H29*'For Reference 2026 FMR'!G7*12))</f>
        <v>0</v>
      </c>
      <c r="I107" s="78">
        <f>IF(I20="Actual/HUD Paid Rent",(I29*I68*12),(I29*'For Reference 2026 FMR'!H7*12))</f>
        <v>0</v>
      </c>
      <c r="J107" s="78">
        <f>IF(I20="Actual/HUD Paid Rent",(J29*J68*12),(J29*'For Reference 2026 FMR'!I7*12))</f>
        <v>0</v>
      </c>
      <c r="K107" s="79">
        <f t="shared" si="3"/>
        <v>0</v>
      </c>
      <c r="L107" s="4"/>
      <c r="O107" s="9"/>
      <c r="P107" s="9"/>
    </row>
    <row r="108" spans="2:16" ht="15" customHeight="1" x14ac:dyDescent="0.2">
      <c r="B108" s="3"/>
      <c r="C108" s="161" t="str">
        <f>"Auto-calculated using "&amp;'For Reference 2026 FMR'!C8&amp;" FMRs or Actual Rents"</f>
        <v>Auto-calculated using Bradford County FMRs or Actual Rents</v>
      </c>
      <c r="D108" s="162"/>
      <c r="E108" s="78">
        <f>IF(I20="Actual/HUD Paid Rent",(E30*E69*12),(E30*'For Reference 2026 FMR'!D8*12))</f>
        <v>0</v>
      </c>
      <c r="F108" s="78">
        <f>IF(I20="Actual/HUD Paid Rent",(F30*F69*12),(F30*'For Reference 2026 FMR'!E8*12))</f>
        <v>0</v>
      </c>
      <c r="G108" s="78">
        <f>IF(I20="Actual/HUD Paid Rent",(G30*G69*12),(G30*'For Reference 2026 FMR'!F8*12))</f>
        <v>0</v>
      </c>
      <c r="H108" s="78">
        <f>IF(I20="Actual/HUD Paid Rent",(H30*H69*12),(H30*'For Reference 2026 FMR'!G8*12))</f>
        <v>0</v>
      </c>
      <c r="I108" s="78">
        <f>IF(I20="Actual/HUD Paid Rent",(I30*I69*12),(I30*'For Reference 2026 FMR'!H8*12))</f>
        <v>0</v>
      </c>
      <c r="J108" s="78">
        <f>IF(I20="Actual/HUD Paid Rent",(J30*J69*12),(J30*'For Reference 2026 FMR'!I8*12))</f>
        <v>0</v>
      </c>
      <c r="K108" s="79">
        <f t="shared" si="3"/>
        <v>0</v>
      </c>
      <c r="L108" s="4"/>
      <c r="O108" s="9"/>
      <c r="P108" s="9"/>
    </row>
    <row r="109" spans="2:16" ht="15" customHeight="1" x14ac:dyDescent="0.2">
      <c r="B109" s="3"/>
      <c r="C109" s="161" t="str">
        <f>"Auto-calculated using "&amp;'For Reference 2026 FMR'!C9&amp;" FMRs or Actual Rents"</f>
        <v>Auto-calculated using Cambria County FMRs or Actual Rents</v>
      </c>
      <c r="D109" s="162"/>
      <c r="E109" s="78">
        <f>IF(I20="Actual/HUD Paid Rent",(E31*E70*12),(E31*'For Reference 2026 FMR'!D9*12))</f>
        <v>0</v>
      </c>
      <c r="F109" s="78">
        <f>IF(I20="Actual/HUD Paid Rent",(F31*F70*12),(F31*'For Reference 2026 FMR'!E9*12))</f>
        <v>0</v>
      </c>
      <c r="G109" s="78">
        <f>IF(I20="Actual/HUD Paid Rent",(G31*G70*12),(G31*'For Reference 2026 FMR'!F9*12))</f>
        <v>0</v>
      </c>
      <c r="H109" s="78">
        <f>IF(I20="Actual/HUD Paid Rent",(H31*H70*12),(H31*'For Reference 2026 FMR'!G9*12))</f>
        <v>0</v>
      </c>
      <c r="I109" s="78">
        <f>IF(I20="Actual/HUD Paid Rent",(I31*I70*12),(I31*'For Reference 2026 FMR'!H9*12))</f>
        <v>0</v>
      </c>
      <c r="J109" s="78">
        <f>IF(I20="Actual/HUD Paid Rent",(J31*J70*12),(J31*'For Reference 2026 FMR'!I9*12))</f>
        <v>0</v>
      </c>
      <c r="K109" s="79">
        <f t="shared" si="3"/>
        <v>0</v>
      </c>
      <c r="L109" s="4"/>
      <c r="O109" s="9"/>
      <c r="P109" s="9"/>
    </row>
    <row r="110" spans="2:16" ht="15" customHeight="1" x14ac:dyDescent="0.2">
      <c r="B110" s="3"/>
      <c r="C110" s="161" t="str">
        <f>"Auto-calculated using "&amp;'For Reference 2026 FMR'!C10&amp;" FMRs or Actual Rents"</f>
        <v>Auto-calculated using Carbon County FMRs or Actual Rents</v>
      </c>
      <c r="D110" s="162"/>
      <c r="E110" s="78">
        <f>IF(I20="Actual/HUD Paid Rent",(E32*E71*12),(E32*'For Reference 2026 FMR'!D10*12))</f>
        <v>0</v>
      </c>
      <c r="F110" s="78">
        <f>IF(I20="Actual/HUD Paid Rent",(F32*F71*12),(F32*'For Reference 2026 FMR'!E10*12))</f>
        <v>0</v>
      </c>
      <c r="G110" s="78">
        <f>IF(I20="Actual/HUD Paid Rent",(G32*G71*12),(G32*'For Reference 2026 FMR'!F10*12))</f>
        <v>0</v>
      </c>
      <c r="H110" s="78">
        <f>IF(I20="Actual/HUD Paid Rent",(H32*H71*12),(H32*'For Reference 2026 FMR'!G10*12))</f>
        <v>0</v>
      </c>
      <c r="I110" s="78">
        <f>IF(I20="Actual/HUD Paid Rent",(I32*I71*12),(I32*'For Reference 2026 FMR'!H10*12))</f>
        <v>0</v>
      </c>
      <c r="J110" s="78">
        <f>IF(I20="Actual/HUD Paid Rent",(J32*J71*12),(J32*'For Reference 2026 FMR'!I10*12))</f>
        <v>0</v>
      </c>
      <c r="K110" s="79">
        <f t="shared" si="3"/>
        <v>0</v>
      </c>
      <c r="L110" s="4"/>
      <c r="O110" s="9"/>
      <c r="P110" s="9"/>
    </row>
    <row r="111" spans="2:16" ht="15" customHeight="1" x14ac:dyDescent="0.2">
      <c r="B111" s="3"/>
      <c r="C111" s="161" t="str">
        <f>"Auto-calculated using "&amp;'For Reference 2026 FMR'!C11&amp;" FMRs or Actual Rents"</f>
        <v>Auto-calculated using Centre County FMRs or Actual Rents</v>
      </c>
      <c r="D111" s="162"/>
      <c r="E111" s="78">
        <f>IF(I20="Actual/HUD Paid Rent",(E33*E72*12),(E33*'For Reference 2026 FMR'!D11*12))</f>
        <v>0</v>
      </c>
      <c r="F111" s="78">
        <f>IF(I20="Actual/HUD Paid Rent",(F33*F72*12),(F33*'For Reference 2026 FMR'!E11*12))</f>
        <v>0</v>
      </c>
      <c r="G111" s="78">
        <f>IF(I20="Actual/HUD Paid Rent",(G33*G72*12),(G33*'For Reference 2026 FMR'!F11*12))</f>
        <v>0</v>
      </c>
      <c r="H111" s="78">
        <f>IF(I20="Actual/HUD Paid Rent",(H33*H72*12),(H33*'For Reference 2026 FMR'!G11*12))</f>
        <v>0</v>
      </c>
      <c r="I111" s="78">
        <f>IF(I20="Actual/HUD Paid Rent",(I33*I72*12),(I33*'For Reference 2026 FMR'!H11*12))</f>
        <v>0</v>
      </c>
      <c r="J111" s="78">
        <f>IF(I20="Actual/HUD Paid Rent",(J33*J72*12),(J33*'For Reference 2026 FMR'!I11*12))</f>
        <v>0</v>
      </c>
      <c r="K111" s="79">
        <f t="shared" si="3"/>
        <v>0</v>
      </c>
      <c r="L111" s="4"/>
      <c r="O111" s="9"/>
      <c r="P111" s="9"/>
    </row>
    <row r="112" spans="2:16" ht="15" customHeight="1" x14ac:dyDescent="0.2">
      <c r="B112" s="3"/>
      <c r="C112" s="161" t="str">
        <f>"Auto-calculated using "&amp;'For Reference 2026 FMR'!C12&amp;" FMRs or Actual Rents"</f>
        <v>Auto-calculated using Clinton County FMRs or Actual Rents</v>
      </c>
      <c r="D112" s="162"/>
      <c r="E112" s="78">
        <f>IF(I20="Actual/HUD Paid Rent",(E34*E73*12),(E34*'For Reference 2026 FMR'!D12*12))</f>
        <v>0</v>
      </c>
      <c r="F112" s="78">
        <f>IF(I20="Actual/HUD Paid Rent",(F34*F73*12),(F34*'For Reference 2026 FMR'!E12*12))</f>
        <v>0</v>
      </c>
      <c r="G112" s="78">
        <f>IF(I20="Actual/HUD Paid Rent",(G34*G73*12),(G34*'For Reference 2026 FMR'!F12*12))</f>
        <v>0</v>
      </c>
      <c r="H112" s="78">
        <f>IF(I20="Actual/HUD Paid Rent",(H34*H73*12),(H34*'For Reference 2026 FMR'!G12*12))</f>
        <v>0</v>
      </c>
      <c r="I112" s="78">
        <f>IF(I20="Actual/HUD Paid Rent",(I34*I73*12),(I34*'For Reference 2026 FMR'!H12*12))</f>
        <v>0</v>
      </c>
      <c r="J112" s="78">
        <f>IF(I20="Actual/HUD Paid Rent",(J34*J73*12),(J34*'For Reference 2026 FMR'!I12*12))</f>
        <v>0</v>
      </c>
      <c r="K112" s="79">
        <f t="shared" si="3"/>
        <v>0</v>
      </c>
      <c r="L112" s="4"/>
      <c r="O112" s="9"/>
      <c r="P112" s="9"/>
    </row>
    <row r="113" spans="2:16" ht="15" customHeight="1" x14ac:dyDescent="0.2">
      <c r="B113" s="3"/>
      <c r="C113" s="161" t="str">
        <f>"Auto-calculated using "&amp;'For Reference 2026 FMR'!C13&amp;" FMRs or Actual Rents"</f>
        <v>Auto-calculated using Columbia County FMRs or Actual Rents</v>
      </c>
      <c r="D113" s="162"/>
      <c r="E113" s="78">
        <f>IF(I20="Actual/HUD Paid Rent",(E35*E74*12),(E35*'For Reference 2026 FMR'!D13*12))</f>
        <v>0</v>
      </c>
      <c r="F113" s="78">
        <f>IF(I20="Actual/HUD Paid Rent",(F35*F74*12),(F35*'For Reference 2026 FMR'!E13*12))</f>
        <v>0</v>
      </c>
      <c r="G113" s="78">
        <f>IF(I20="Actual/HUD Paid Rent",(G35*G74*12),(G35*'For Reference 2026 FMR'!F13*12))</f>
        <v>0</v>
      </c>
      <c r="H113" s="78">
        <f>IF(I20="Actual/HUD Paid Rent",(H35*H74*12),(H35*'For Reference 2026 FMR'!G13*12))</f>
        <v>0</v>
      </c>
      <c r="I113" s="78">
        <f>IF(I20="Actual/HUD Paid Rent",(I35*I74*12),(I35*'For Reference 2026 FMR'!H13*12))</f>
        <v>0</v>
      </c>
      <c r="J113" s="78">
        <f>IF(I20="Actual/HUD Paid Rent",(J35*J74*12),(J35*'For Reference 2026 FMR'!I13*12))</f>
        <v>0</v>
      </c>
      <c r="K113" s="79">
        <f t="shared" si="3"/>
        <v>0</v>
      </c>
      <c r="L113" s="4"/>
      <c r="O113" s="9"/>
      <c r="P113" s="9"/>
    </row>
    <row r="114" spans="2:16" ht="15" customHeight="1" x14ac:dyDescent="0.2">
      <c r="B114" s="3"/>
      <c r="C114" s="161" t="str">
        <f>"Auto-calculated using "&amp;'For Reference 2026 FMR'!C14&amp;" FMRs or Actual Rents"</f>
        <v>Auto-calculated using Cumberland County FMRs or Actual Rents</v>
      </c>
      <c r="D114" s="162"/>
      <c r="E114" s="78">
        <f>IF(I20="Actual/HUD Paid Rent",(E36*E75*12),(E36*'For Reference 2026 FMR'!D14*12))</f>
        <v>0</v>
      </c>
      <c r="F114" s="78">
        <f>IF(I20="Actual/HUD Paid Rent",(F36*F75*12),(F36*'For Reference 2026 FMR'!E14*12))</f>
        <v>0</v>
      </c>
      <c r="G114" s="78">
        <f>IF(I20="Actual/HUD Paid Rent",(G36*G75*12),(G36*'For Reference 2026 FMR'!F14*12))</f>
        <v>0</v>
      </c>
      <c r="H114" s="78">
        <f>IF(I20="Actual/HUD Paid Rent",(H36*H75*12),(H36*'For Reference 2026 FMR'!G14*12))</f>
        <v>0</v>
      </c>
      <c r="I114" s="78">
        <f>IF(I20="Actual/HUD Paid Rent",(I36*I75*12),(I36*'For Reference 2026 FMR'!H14*12))</f>
        <v>0</v>
      </c>
      <c r="J114" s="78">
        <f>IF(I20="Actual/HUD Paid Rent",(J36*J75*12),(J36*'For Reference 2026 FMR'!I14*12))</f>
        <v>0</v>
      </c>
      <c r="K114" s="79">
        <f t="shared" si="3"/>
        <v>0</v>
      </c>
      <c r="L114" s="4"/>
      <c r="O114" s="9"/>
      <c r="P114" s="9"/>
    </row>
    <row r="115" spans="2:16" ht="15" customHeight="1" x14ac:dyDescent="0.2">
      <c r="B115" s="3"/>
      <c r="C115" s="161" t="str">
        <f>"Auto-calculated using "&amp;'For Reference 2026 FMR'!C15&amp;" FMRs or Actual Rents"</f>
        <v>Auto-calculated using Franklin County FMRs or Actual Rents</v>
      </c>
      <c r="D115" s="162"/>
      <c r="E115" s="78">
        <f>IF(I20="Actual/HUD Paid Rent",(E37*E76*12),(E37*'For Reference 2026 FMR'!D15*12))</f>
        <v>0</v>
      </c>
      <c r="F115" s="78">
        <f>IF(I20="Actual/HUD Paid Rent",(F37*F76*12),(F37*'For Reference 2026 FMR'!E15*12))</f>
        <v>0</v>
      </c>
      <c r="G115" s="78">
        <f>IF(I20="Actual/HUD Paid Rent",(G37*G76*12),(G37*'For Reference 2026 FMR'!F15*12))</f>
        <v>0</v>
      </c>
      <c r="H115" s="78">
        <f>IF(I20="Actual/HUD Paid Rent",(H37*H76*12),(H37*'For Reference 2026 FMR'!G15*12))</f>
        <v>0</v>
      </c>
      <c r="I115" s="78">
        <f>IF(I20="Actual/HUD Paid Rent",(I37*I76*12),(I37*'For Reference 2026 FMR'!H15*12))</f>
        <v>0</v>
      </c>
      <c r="J115" s="78">
        <f>IF(I20="Actual/HUD Paid Rent",(J37*J76*12),(J37*'For Reference 2026 FMR'!I15*12))</f>
        <v>0</v>
      </c>
      <c r="K115" s="79">
        <f t="shared" si="3"/>
        <v>0</v>
      </c>
      <c r="L115" s="4"/>
      <c r="O115" s="9"/>
      <c r="P115" s="9"/>
    </row>
    <row r="116" spans="2:16" ht="15" customHeight="1" x14ac:dyDescent="0.2">
      <c r="B116" s="3"/>
      <c r="C116" s="161" t="str">
        <f>"Auto-calculated using "&amp;'For Reference 2026 FMR'!C16&amp;" FMRs or Actual Rents"</f>
        <v>Auto-calculated using Fulton County FMRs or Actual Rents</v>
      </c>
      <c r="D116" s="162"/>
      <c r="E116" s="78">
        <f>IF(I20="Actual/HUD Paid Rent",(E38*E77*12),(E38*'For Reference 2026 FMR'!D16*12))</f>
        <v>0</v>
      </c>
      <c r="F116" s="78">
        <f>IF(I20="Actual/HUD Paid Rent",(F38*F77*12),(F38*'For Reference 2026 FMR'!E16*12))</f>
        <v>0</v>
      </c>
      <c r="G116" s="78">
        <f>IF(I20="Actual/HUD Paid Rent",(G38*G77*12),(G38*'For Reference 2026 FMR'!F16*12))</f>
        <v>0</v>
      </c>
      <c r="H116" s="78">
        <f>IF(I20="Actual/HUD Paid Rent",(H38*H77*12),(H38*'For Reference 2026 FMR'!G16*12))</f>
        <v>0</v>
      </c>
      <c r="I116" s="78">
        <f>IF(I20="Actual/HUD Paid Rent",(I38*I77*12),(I38*'For Reference 2026 FMR'!H16*12))</f>
        <v>0</v>
      </c>
      <c r="J116" s="78">
        <f>IF(I20="Actual/HUD Paid Rent",(J38*J77*12),(J38*'For Reference 2026 FMR'!I16*12))</f>
        <v>0</v>
      </c>
      <c r="K116" s="79">
        <f t="shared" si="3"/>
        <v>0</v>
      </c>
      <c r="L116" s="4"/>
      <c r="O116" s="9"/>
      <c r="P116" s="9"/>
    </row>
    <row r="117" spans="2:16" ht="15" customHeight="1" x14ac:dyDescent="0.2">
      <c r="B117" s="3"/>
      <c r="C117" s="161" t="str">
        <f>"Auto-calculated using "&amp;'For Reference 2026 FMR'!C17&amp;" FMRs or Actual Rents"</f>
        <v>Auto-calculated using Huntingdon County FMRs or Actual Rents</v>
      </c>
      <c r="D117" s="162"/>
      <c r="E117" s="78">
        <f>IF(I20="Actual/HUD Paid Rent",(E39*E78*12),(E39*'For Reference 2026 FMR'!D17*12))</f>
        <v>0</v>
      </c>
      <c r="F117" s="78">
        <f>IF(I20="Actual/HUD Paid Rent",(F39*F78*12),(F39*'For Reference 2026 FMR'!E17*12))</f>
        <v>0</v>
      </c>
      <c r="G117" s="78">
        <f>IF(I20="Actual/HUD Paid Rent",(G39*G78*12),(G39*'For Reference 2026 FMR'!F17*12))</f>
        <v>0</v>
      </c>
      <c r="H117" s="78">
        <f>IF(I20="Actual/HUD Paid Rent",(H39*H78*12),(H39*'For Reference 2026 FMR'!G17*12))</f>
        <v>0</v>
      </c>
      <c r="I117" s="78">
        <f>IF(I20="Actual/HUD Paid Rent",(I39*I78*12),(I39*'For Reference 2026 FMR'!H17*12))</f>
        <v>0</v>
      </c>
      <c r="J117" s="78">
        <f>IF(I20="Actual/HUD Paid Rent",(J39*J78*12),(J39*'For Reference 2026 FMR'!I17*12))</f>
        <v>0</v>
      </c>
      <c r="K117" s="79">
        <f t="shared" si="3"/>
        <v>0</v>
      </c>
      <c r="L117" s="4"/>
      <c r="O117" s="9"/>
      <c r="P117" s="9"/>
    </row>
    <row r="118" spans="2:16" ht="15" customHeight="1" x14ac:dyDescent="0.2">
      <c r="B118" s="3"/>
      <c r="C118" s="161" t="str">
        <f>"Auto-calculated using "&amp;'For Reference 2026 FMR'!C18&amp;" FMRs or Actual Rents"</f>
        <v>Auto-calculated using Juniata County FMRs or Actual Rents</v>
      </c>
      <c r="D118" s="162"/>
      <c r="E118" s="78">
        <f>IF(I20="Actual/HUD Paid Rent",(E40*E79*12),(E40*'For Reference 2026 FMR'!D18*12))</f>
        <v>0</v>
      </c>
      <c r="F118" s="78">
        <f>IF(I20="Actual/HUD Paid Rent",(F40*F79*12),(F40*'For Reference 2026 FMR'!E18*12))</f>
        <v>0</v>
      </c>
      <c r="G118" s="78">
        <f>IF(I20="Actual/HUD Paid Rent",(G40*G79*12),(G40*'For Reference 2026 FMR'!F18*12))</f>
        <v>0</v>
      </c>
      <c r="H118" s="78">
        <f>IF(I20="Actual/HUD Paid Rent",(H40*H79*12),(H40*'For Reference 2026 FMR'!G18*12))</f>
        <v>0</v>
      </c>
      <c r="I118" s="78">
        <f>IF(I20="Actual/HUD Paid Rent",(I40*I79*12),(I40*'For Reference 2026 FMR'!H18*12))</f>
        <v>0</v>
      </c>
      <c r="J118" s="78">
        <f>IF(I20="Actual/HUD Paid Rent",(J40*J79*12),(J40*'For Reference 2026 FMR'!I18*12))</f>
        <v>0</v>
      </c>
      <c r="K118" s="79">
        <f t="shared" si="3"/>
        <v>0</v>
      </c>
      <c r="L118" s="4"/>
      <c r="O118" s="9"/>
      <c r="P118" s="9"/>
    </row>
    <row r="119" spans="2:16" ht="15" customHeight="1" x14ac:dyDescent="0.2">
      <c r="B119" s="3"/>
      <c r="C119" s="161" t="str">
        <f>"Auto-calculated using "&amp;'For Reference 2026 FMR'!C19&amp;" FMRs or Actual Rents"</f>
        <v>Auto-calculated using Lebanon County FMRs or Actual Rents</v>
      </c>
      <c r="D119" s="162"/>
      <c r="E119" s="78">
        <f>IF(I20="Actual/HUD Paid Rent",(E41*E80*12),(E41*'For Reference 2026 FMR'!D19*12))</f>
        <v>0</v>
      </c>
      <c r="F119" s="78">
        <f>IF(I20="Actual/HUD Paid Rent",(F41*F80*12),(F41*'For Reference 2026 FMR'!E19*12))</f>
        <v>0</v>
      </c>
      <c r="G119" s="78">
        <f>IF(I20="Actual/HUD Paid Rent",(G41*G80*12),(G41*'For Reference 2026 FMR'!F19*12))</f>
        <v>0</v>
      </c>
      <c r="H119" s="78">
        <f>IF(I20="Actual/HUD Paid Rent",(H41*H80*12),(H41*'For Reference 2026 FMR'!G19*12))</f>
        <v>0</v>
      </c>
      <c r="I119" s="78">
        <f>IF(I20="Actual/HUD Paid Rent",(I41*I80*12),(I41*'For Reference 2026 FMR'!H19*12))</f>
        <v>0</v>
      </c>
      <c r="J119" s="78">
        <f>IF(I20="Actual/HUD Paid Rent",(J41*J80*12),(J41*'For Reference 2026 FMR'!I19*12))</f>
        <v>0</v>
      </c>
      <c r="K119" s="79">
        <f t="shared" si="3"/>
        <v>0</v>
      </c>
      <c r="L119" s="4"/>
      <c r="O119" s="9"/>
      <c r="P119" s="9"/>
    </row>
    <row r="120" spans="2:16" ht="15" customHeight="1" x14ac:dyDescent="0.2">
      <c r="B120" s="3"/>
      <c r="C120" s="161" t="str">
        <f>"Auto-calculated using "&amp;'For Reference 2026 FMR'!C20&amp;" FMRs or Actual Rents"</f>
        <v>Auto-calculated using Lehigh County FMRs or Actual Rents</v>
      </c>
      <c r="D120" s="162"/>
      <c r="E120" s="78">
        <f>IF(I20="Actual/HUD Paid Rent",(E42*E81*12),(E42*'For Reference 2026 FMR'!D20*12))</f>
        <v>0</v>
      </c>
      <c r="F120" s="78">
        <f>IF(I20="Actual/HUD Paid Rent",(F42*F81*12),(F42*'For Reference 2026 FMR'!E20*12))</f>
        <v>0</v>
      </c>
      <c r="G120" s="78">
        <f>IF(I20="Actual/HUD Paid Rent",(G42*G81*12),(G42*'For Reference 2026 FMR'!F20*12))</f>
        <v>0</v>
      </c>
      <c r="H120" s="78">
        <f>IF(I20="Actual/HUD Paid Rent",(H42*H81*12),(H42*'For Reference 2026 FMR'!G20*12))</f>
        <v>0</v>
      </c>
      <c r="I120" s="78">
        <f>IF(I20="Actual/HUD Paid Rent",(I42*I81*12),(I42*'For Reference 2026 FMR'!H20*12))</f>
        <v>0</v>
      </c>
      <c r="J120" s="78">
        <f>IF(I20="Actual/HUD Paid Rent",(J42*J81*12),(J42*'For Reference 2026 FMR'!I20*12))</f>
        <v>0</v>
      </c>
      <c r="K120" s="79">
        <f t="shared" si="3"/>
        <v>0</v>
      </c>
      <c r="L120" s="4"/>
      <c r="O120" s="9"/>
      <c r="P120" s="9"/>
    </row>
    <row r="121" spans="2:16" ht="15" customHeight="1" x14ac:dyDescent="0.2">
      <c r="B121" s="3"/>
      <c r="C121" s="161" t="str">
        <f>"Auto-calculated using "&amp;'For Reference 2026 FMR'!C21&amp;" FMRs or Actual Rents"</f>
        <v>Auto-calculated using Lycoming County FMRs or Actual Rents</v>
      </c>
      <c r="D121" s="162"/>
      <c r="E121" s="78">
        <f>IF(I20="Actual/HUD Paid Rent",(E43*E82*12),(E43*'For Reference 2026 FMR'!D21*12))</f>
        <v>0</v>
      </c>
      <c r="F121" s="78">
        <f>IF(I20="Actual/HUD Paid Rent",(F43*F82*12),(F43*'For Reference 2026 FMR'!E21*12))</f>
        <v>0</v>
      </c>
      <c r="G121" s="78">
        <f>IF(I20="Actual/HUD Paid Rent",(G43*G82*12),(G43*'For Reference 2026 FMR'!F21*12))</f>
        <v>0</v>
      </c>
      <c r="H121" s="78">
        <f>IF(I20="Actual/HUD Paid Rent",(H43*H82*12),(H43*'For Reference 2026 FMR'!G21*12))</f>
        <v>0</v>
      </c>
      <c r="I121" s="78">
        <f>IF(I20="Actual/HUD Paid Rent",(I43*I82*12),(I43*'For Reference 2026 FMR'!H21*12))</f>
        <v>0</v>
      </c>
      <c r="J121" s="78">
        <f>IF(I20="Actual/HUD Paid Rent",(J43*J82*12),(J43*'For Reference 2026 FMR'!I21*12))</f>
        <v>0</v>
      </c>
      <c r="K121" s="79">
        <f t="shared" si="3"/>
        <v>0</v>
      </c>
      <c r="L121" s="4"/>
      <c r="O121" s="9"/>
      <c r="P121" s="9"/>
    </row>
    <row r="122" spans="2:16" ht="15" customHeight="1" x14ac:dyDescent="0.2">
      <c r="B122" s="3"/>
      <c r="C122" s="161" t="str">
        <f>"Auto-calculated using "&amp;'For Reference 2026 FMR'!C22&amp;" FMRs or Actual Rents"</f>
        <v>Auto-calculated using Mifflin County FMRs or Actual Rents</v>
      </c>
      <c r="D122" s="162"/>
      <c r="E122" s="78">
        <f>IF(I20="Actual/HUD Paid Rent",(E44*E83*12),(E44*'For Reference 2026 FMR'!D22*12))</f>
        <v>0</v>
      </c>
      <c r="F122" s="78">
        <f>IF(I20="Actual/HUD Paid Rent",(F44*F83*12),(F44*'For Reference 2026 FMR'!E22*12))</f>
        <v>0</v>
      </c>
      <c r="G122" s="78">
        <f>IF(I20="Actual/HUD Paid Rent",(G44*G83*12),(G44*'For Reference 2026 FMR'!F22*12))</f>
        <v>0</v>
      </c>
      <c r="H122" s="78">
        <f>IF(I20="Actual/HUD Paid Rent",(H44*H83*12),(H44*'For Reference 2026 FMR'!G22*12))</f>
        <v>0</v>
      </c>
      <c r="I122" s="78">
        <f>IF(I20="Actual/HUD Paid Rent",(I44*I83*12),(I44*'For Reference 2026 FMR'!H22*12))</f>
        <v>0</v>
      </c>
      <c r="J122" s="78">
        <f>IF(I20="Actual/HUD Paid Rent",(J44*J83*12),(J44*'For Reference 2026 FMR'!I22*12))</f>
        <v>0</v>
      </c>
      <c r="K122" s="79">
        <f t="shared" si="3"/>
        <v>0</v>
      </c>
      <c r="L122" s="4"/>
      <c r="O122" s="9"/>
      <c r="P122" s="9"/>
    </row>
    <row r="123" spans="2:16" ht="15" customHeight="1" x14ac:dyDescent="0.2">
      <c r="B123" s="3"/>
      <c r="C123" s="161" t="str">
        <f>"Auto-calculated using "&amp;'For Reference 2026 FMR'!C23&amp;" FMRs or Actual Rents"</f>
        <v>Auto-calculated using Monroe County FMRs or Actual Rents</v>
      </c>
      <c r="D123" s="162"/>
      <c r="E123" s="78">
        <f>IF(I20="Actual/HUD Paid Rent",(E45*E84*12),(E45*'For Reference 2026 FMR'!D23*12))</f>
        <v>0</v>
      </c>
      <c r="F123" s="78">
        <f>IF(I20="Actual/HUD Paid Rent",(F45*F84*12),(F45*'For Reference 2026 FMR'!E23*12))</f>
        <v>0</v>
      </c>
      <c r="G123" s="78">
        <f>IF(I20="Actual/HUD Paid Rent",(G45*G84*12),(G45*'For Reference 2026 FMR'!F23*12))</f>
        <v>0</v>
      </c>
      <c r="H123" s="78">
        <f>IF(I20="Actual/HUD Paid Rent",(H45*H84*12),(H45*'For Reference 2026 FMR'!G23*12))</f>
        <v>0</v>
      </c>
      <c r="I123" s="78">
        <f>IF(I20="Actual/HUD Paid Rent",(I45*I84*12),(I45*'For Reference 2026 FMR'!H23*12))</f>
        <v>0</v>
      </c>
      <c r="J123" s="78">
        <f>IF(I20="Actual/HUD Paid Rent",(J45*J84*12),(J45*'For Reference 2026 FMR'!I23*12))</f>
        <v>0</v>
      </c>
      <c r="K123" s="79">
        <f t="shared" si="3"/>
        <v>0</v>
      </c>
      <c r="L123" s="4"/>
      <c r="O123" s="9"/>
      <c r="P123" s="9"/>
    </row>
    <row r="124" spans="2:16" ht="15" customHeight="1" x14ac:dyDescent="0.2">
      <c r="B124" s="3"/>
      <c r="C124" s="161" t="str">
        <f>"Auto-calculated using "&amp;'For Reference 2026 FMR'!C24&amp;" FMRs or Actual Rents"</f>
        <v>Auto-calculated using Montour County FMRs or Actual Rents</v>
      </c>
      <c r="D124" s="162"/>
      <c r="E124" s="78">
        <f>IF(I20="Actual/HUD Paid Rent",(E46*E85*12),(E46*'For Reference 2026 FMR'!D24*12))</f>
        <v>0</v>
      </c>
      <c r="F124" s="78">
        <f>IF(I20="Actual/HUD Paid Rent",(F46*F85*12),(F46*'For Reference 2026 FMR'!E24*12))</f>
        <v>0</v>
      </c>
      <c r="G124" s="78">
        <f>IF(I20="Actual/HUD Paid Rent",(G46*G85*12),(G46*'For Reference 2026 FMR'!F24*12))</f>
        <v>0</v>
      </c>
      <c r="H124" s="78">
        <f>IF(I20="Actual/HUD Paid Rent",(H46*H85*12),(H46*'For Reference 2026 FMR'!G24*12))</f>
        <v>0</v>
      </c>
      <c r="I124" s="78">
        <f>IF(I20="Actual/HUD Paid Rent",(I46*I85*12),(I46*'For Reference 2026 FMR'!H24*12))</f>
        <v>0</v>
      </c>
      <c r="J124" s="78">
        <f>IF(I20="Actual/HUD Paid Rent",(J46*J85*12),(J46*'For Reference 2026 FMR'!I24*12))</f>
        <v>0</v>
      </c>
      <c r="K124" s="79">
        <f t="shared" si="3"/>
        <v>0</v>
      </c>
      <c r="L124" s="4"/>
      <c r="O124" s="9"/>
      <c r="P124" s="9"/>
    </row>
    <row r="125" spans="2:16" ht="15" customHeight="1" x14ac:dyDescent="0.2">
      <c r="B125" s="3"/>
      <c r="C125" s="161" t="str">
        <f>"Auto-calculated using "&amp;'For Reference 2026 FMR'!C25&amp;" FMRs or Actual Rents"</f>
        <v>Auto-calculated using Northampton County FMRs or Actual Rents</v>
      </c>
      <c r="D125" s="162"/>
      <c r="E125" s="78">
        <f>IF(I20="Actual/HUD Paid Rent",(E47*E86*12),(E47*'For Reference 2026 FMR'!D25*12))</f>
        <v>0</v>
      </c>
      <c r="F125" s="78">
        <f>IF(I20="Actual/HUD Paid Rent",(F47*F86*12),(F47*'For Reference 2026 FMR'!E25*12))</f>
        <v>0</v>
      </c>
      <c r="G125" s="78">
        <f>IF(I20="Actual/HUD Paid Rent",(G47*G86*12),(G47*'For Reference 2026 FMR'!F25*12))</f>
        <v>0</v>
      </c>
      <c r="H125" s="78">
        <f>IF(I20="Actual/HUD Paid Rent",(H47*H86*12),(H47*'For Reference 2026 FMR'!G25*12))</f>
        <v>0</v>
      </c>
      <c r="I125" s="78">
        <f>IF(I20="Actual/HUD Paid Rent",(I47*I86*12),(I47*'For Reference 2026 FMR'!H25*12))</f>
        <v>0</v>
      </c>
      <c r="J125" s="78">
        <f>IF(I20="Actual/HUD Paid Rent",(J47*J86*12),(J47*'For Reference 2026 FMR'!I25*12))</f>
        <v>0</v>
      </c>
      <c r="K125" s="79">
        <f t="shared" si="3"/>
        <v>0</v>
      </c>
      <c r="L125" s="4"/>
      <c r="O125" s="9"/>
      <c r="P125" s="9"/>
    </row>
    <row r="126" spans="2:16" ht="15" customHeight="1" x14ac:dyDescent="0.2">
      <c r="B126" s="3"/>
      <c r="C126" s="161" t="str">
        <f>"Auto-calculated using "&amp;'For Reference 2026 FMR'!C26&amp;" FMRs or Actual Rents"</f>
        <v>Auto-calculated using Northumberland County FMRs or Actual Rents</v>
      </c>
      <c r="D126" s="162"/>
      <c r="E126" s="78">
        <f>IF(I20="Actual/HUD Paid Rent",(E48*E87*12),(E48*'For Reference 2026 FMR'!D26*12))</f>
        <v>0</v>
      </c>
      <c r="F126" s="78">
        <f>IF(I20="Actual/HUD Paid Rent",(F48*F87*12),(F48*'For Reference 2026 FMR'!E26*12))</f>
        <v>0</v>
      </c>
      <c r="G126" s="78">
        <f>IF(I20="Actual/HUD Paid Rent",(G48*G87*12),(G48*'For Reference 2026 FMR'!F26*12))</f>
        <v>0</v>
      </c>
      <c r="H126" s="78">
        <f>IF(I20="Actual/HUD Paid Rent",(H48*H87*12),(H48*'For Reference 2026 FMR'!G26*12))</f>
        <v>0</v>
      </c>
      <c r="I126" s="78">
        <f>IF(I20="Actual/HUD Paid Rent",(I48*I87*12),(I48*'For Reference 2026 FMR'!H26*12))</f>
        <v>0</v>
      </c>
      <c r="J126" s="78">
        <f>IF(I20="Actual/HUD Paid Rent",(J48*J87*12),(J48*'For Reference 2026 FMR'!I26*12))</f>
        <v>0</v>
      </c>
      <c r="K126" s="79">
        <f t="shared" si="3"/>
        <v>0</v>
      </c>
      <c r="L126" s="4"/>
      <c r="O126" s="9"/>
      <c r="P126" s="9"/>
    </row>
    <row r="127" spans="2:16" ht="15" customHeight="1" x14ac:dyDescent="0.2">
      <c r="B127" s="3"/>
      <c r="C127" s="161" t="str">
        <f>"Auto-calculated using "&amp;'For Reference 2026 FMR'!C27&amp;" FMRs or Actual Rents"</f>
        <v>Auto-calculated using Perry County FMRs or Actual Rents</v>
      </c>
      <c r="D127" s="162"/>
      <c r="E127" s="78">
        <f>IF(I20="Actual/HUD Paid Rent",(E49*E88*12),(E49*'For Reference 2026 FMR'!D27*12))</f>
        <v>0</v>
      </c>
      <c r="F127" s="78">
        <f>IF(I20="Actual/HUD Paid Rent",(F49*F88*12),(F49*'For Reference 2026 FMR'!E27*12))</f>
        <v>0</v>
      </c>
      <c r="G127" s="78">
        <f>IF(I20="Actual/HUD Paid Rent",(G49*G88*12),(G49*'For Reference 2026 FMR'!F27*12))</f>
        <v>0</v>
      </c>
      <c r="H127" s="78">
        <f>IF(I20="Actual/HUD Paid Rent",(H49*H88*12),(H49*'For Reference 2026 FMR'!G27*12))</f>
        <v>0</v>
      </c>
      <c r="I127" s="78">
        <f>IF(I20="Actual/HUD Paid Rent",(I49*I88*12),(I49*'For Reference 2026 FMR'!H27*12))</f>
        <v>0</v>
      </c>
      <c r="J127" s="78">
        <f>IF(I20="Actual/HUD Paid Rent",(J49*J88*12),(J49*'For Reference 2026 FMR'!I27*12))</f>
        <v>0</v>
      </c>
      <c r="K127" s="79">
        <f t="shared" si="3"/>
        <v>0</v>
      </c>
      <c r="L127" s="4"/>
      <c r="O127" s="9"/>
      <c r="P127" s="9"/>
    </row>
    <row r="128" spans="2:16" ht="15" customHeight="1" x14ac:dyDescent="0.2">
      <c r="B128" s="3"/>
      <c r="C128" s="161" t="str">
        <f>"Auto-calculated using "&amp;'For Reference 2026 FMR'!C28&amp;" FMRs or Actual Rents"</f>
        <v>Auto-calculated using Pike County FMRs or Actual Rents</v>
      </c>
      <c r="D128" s="162"/>
      <c r="E128" s="78">
        <f>IF(I20="Actual/HUD Paid Rent",(E50*E89*12),(E50*'For Reference 2026 FMR'!D28*12))</f>
        <v>0</v>
      </c>
      <c r="F128" s="78">
        <f>IF(I20="Actual/HUD Paid Rent",(F50*F89*12),(F50*'For Reference 2026 FMR'!E28*12))</f>
        <v>0</v>
      </c>
      <c r="G128" s="78">
        <f>IF(I20="Actual/HUD Paid Rent",(G50*G89*12),(G50*'For Reference 2026 FMR'!F28*12))</f>
        <v>0</v>
      </c>
      <c r="H128" s="78">
        <f>IF(I20="Actual/HUD Paid Rent",(H50*H89*12),(H50*'For Reference 2026 FMR'!G28*12))</f>
        <v>0</v>
      </c>
      <c r="I128" s="78">
        <f>IF(I20="Actual/HUD Paid Rent",(I50*I89*12),(I50*'For Reference 2026 FMR'!H28*12))</f>
        <v>0</v>
      </c>
      <c r="J128" s="78">
        <f>IF(I20="Actual/HUD Paid Rent",(J50*J89*12),(J50*'For Reference 2026 FMR'!I28*12))</f>
        <v>0</v>
      </c>
      <c r="K128" s="79">
        <f t="shared" si="3"/>
        <v>0</v>
      </c>
      <c r="L128" s="4"/>
      <c r="O128" s="9"/>
      <c r="P128" s="9"/>
    </row>
    <row r="129" spans="2:16" ht="15" customHeight="1" x14ac:dyDescent="0.2">
      <c r="B129" s="3"/>
      <c r="C129" s="161" t="str">
        <f>"Auto-calculated using "&amp;'For Reference 2026 FMR'!C29&amp;" FMRs or Actual Rents"</f>
        <v>Auto-calculated using Schuylkill County FMRs or Actual Rents</v>
      </c>
      <c r="D129" s="162"/>
      <c r="E129" s="78">
        <f>IF(I20="Actual/HUD Paid Rent",(E51*E90*12),(E51*'For Reference 2026 FMR'!D29*12))</f>
        <v>0</v>
      </c>
      <c r="F129" s="78">
        <f>IF(I20="Actual/HUD Paid Rent",(F51*F90*12),(F51*'For Reference 2026 FMR'!E29*12))</f>
        <v>0</v>
      </c>
      <c r="G129" s="78">
        <f>IF(I20="Actual/HUD Paid Rent",(G51*G90*12),(G51*'For Reference 2026 FMR'!F29*12))</f>
        <v>0</v>
      </c>
      <c r="H129" s="78">
        <f>IF(I20="Actual/HUD Paid Rent",(H51*H90*12),(H51*'For Reference 2026 FMR'!G29*12))</f>
        <v>0</v>
      </c>
      <c r="I129" s="78">
        <f>IF(I20="Actual/HUD Paid Rent",(I51*I90*12),(I51*'For Reference 2026 FMR'!H29*12))</f>
        <v>0</v>
      </c>
      <c r="J129" s="78">
        <f>IF(I20="Actual/HUD Paid Rent",(J51*J90*12),(J51*'For Reference 2026 FMR'!I29*12))</f>
        <v>0</v>
      </c>
      <c r="K129" s="79">
        <f t="shared" si="3"/>
        <v>0</v>
      </c>
      <c r="L129" s="4"/>
      <c r="O129" s="9"/>
      <c r="P129" s="9"/>
    </row>
    <row r="130" spans="2:16" ht="15" customHeight="1" x14ac:dyDescent="0.2">
      <c r="B130" s="3"/>
      <c r="C130" s="161" t="str">
        <f>"Auto-calculated using "&amp;'For Reference 2026 FMR'!C30&amp;" FMRs or Actual Rents"</f>
        <v>Auto-calculated using Snyder County FMRs or Actual Rents</v>
      </c>
      <c r="D130" s="162"/>
      <c r="E130" s="78">
        <f>IF(I20="Actual/HUD Paid Rent",(E52*E91*12),(E52*'For Reference 2026 FMR'!D30*12))</f>
        <v>0</v>
      </c>
      <c r="F130" s="78">
        <f>IF(I20="Actual/HUD Paid Rent",(F52*F91*12),(F52*'For Reference 2026 FMR'!E30*12))</f>
        <v>0</v>
      </c>
      <c r="G130" s="78">
        <f>IF(I20="Actual/HUD Paid Rent",(G52*G91*12),(G52*'For Reference 2026 FMR'!F30*12))</f>
        <v>0</v>
      </c>
      <c r="H130" s="78">
        <f>IF(I20="Actual/HUD Paid Rent",(H52*H91*12),(H52*'For Reference 2026 FMR'!G30*12))</f>
        <v>0</v>
      </c>
      <c r="I130" s="78">
        <f>IF(I20="Actual/HUD Paid Rent",(I52*I91*12),(I52*'For Reference 2026 FMR'!H30*12))</f>
        <v>0</v>
      </c>
      <c r="J130" s="78">
        <f>IF(I20="Actual/HUD Paid Rent",(J52*J91*12),(J52*'For Reference 2026 FMR'!I30*12))</f>
        <v>0</v>
      </c>
      <c r="K130" s="79">
        <f t="shared" si="3"/>
        <v>0</v>
      </c>
      <c r="L130" s="4"/>
      <c r="O130" s="9"/>
      <c r="P130" s="9"/>
    </row>
    <row r="131" spans="2:16" ht="15" customHeight="1" x14ac:dyDescent="0.2">
      <c r="B131" s="3"/>
      <c r="C131" s="161" t="str">
        <f>"Auto-calculated using "&amp;'For Reference 2026 FMR'!C31&amp;" FMRs or Actual Rents"</f>
        <v>Auto-calculated using Somerset County FMRs or Actual Rents</v>
      </c>
      <c r="D131" s="162"/>
      <c r="E131" s="78">
        <f>IF(I20="Actual/HUD Paid Rent",(E53*E92*12),(E53*'For Reference 2026 FMR'!D31*12))</f>
        <v>0</v>
      </c>
      <c r="F131" s="78">
        <f>IF(I20="Actual/HUD Paid Rent",(F53*F92*12),(F53*'For Reference 2026 FMR'!E31*12))</f>
        <v>0</v>
      </c>
      <c r="G131" s="78">
        <f>IF(I20="Actual/HUD Paid Rent",(G53*G92*12),(G53*'For Reference 2026 FMR'!F31*12))</f>
        <v>0</v>
      </c>
      <c r="H131" s="78">
        <f>IF(I20="Actual/HUD Paid Rent",(H53*H92*12),(H53*'For Reference 2026 FMR'!G31*12))</f>
        <v>0</v>
      </c>
      <c r="I131" s="78">
        <f>IF(I20="Actual/HUD Paid Rent",(I53*I92*12),(I53*'For Reference 2026 FMR'!H31*12))</f>
        <v>0</v>
      </c>
      <c r="J131" s="78">
        <f>IF(I20="Actual/HUD Paid Rent",(J53*J92*12),(J53*'For Reference 2026 FMR'!I31*12))</f>
        <v>0</v>
      </c>
      <c r="K131" s="79">
        <f t="shared" si="3"/>
        <v>0</v>
      </c>
      <c r="L131" s="4"/>
      <c r="O131" s="9"/>
      <c r="P131" s="9"/>
    </row>
    <row r="132" spans="2:16" ht="15" customHeight="1" x14ac:dyDescent="0.2">
      <c r="B132" s="3"/>
      <c r="C132" s="161" t="str">
        <f>"Auto-calculated using "&amp;'For Reference 2026 FMR'!C32&amp;" FMRs or Actual Rents"</f>
        <v>Auto-calculated using Sullivan County FMRs or Actual Rents</v>
      </c>
      <c r="D132" s="162"/>
      <c r="E132" s="78">
        <f>IF(I20="Actual/HUD Paid Rent",(E54*E93*12),(E54*'For Reference 2026 FMR'!D32*12))</f>
        <v>0</v>
      </c>
      <c r="F132" s="78">
        <f>IF(I20="Actual/HUD Paid Rent",(F54*F93*12),(F54*'For Reference 2026 FMR'!E32*12))</f>
        <v>0</v>
      </c>
      <c r="G132" s="78">
        <f>IF(I20="Actual/HUD Paid Rent",(G54*G93*12),(G54*'For Reference 2026 FMR'!F32*12))</f>
        <v>0</v>
      </c>
      <c r="H132" s="78">
        <f>IF(I20="Actual/HUD Paid Rent",(H54*H93*12),(H54*'For Reference 2026 FMR'!G32*12))</f>
        <v>0</v>
      </c>
      <c r="I132" s="78">
        <f>IF(I20="Actual/HUD Paid Rent",(I54*I93*12),(I54*'For Reference 2026 FMR'!H32*12))</f>
        <v>0</v>
      </c>
      <c r="J132" s="78">
        <f>IF(I20="Actual/HUD Paid Rent",(J54*J93*12),(J54*'For Reference 2026 FMR'!I32*12))</f>
        <v>0</v>
      </c>
      <c r="K132" s="79">
        <f t="shared" si="3"/>
        <v>0</v>
      </c>
      <c r="L132" s="4"/>
      <c r="O132" s="9"/>
      <c r="P132" s="9"/>
    </row>
    <row r="133" spans="2:16" ht="15" customHeight="1" x14ac:dyDescent="0.2">
      <c r="B133" s="3"/>
      <c r="C133" s="161" t="str">
        <f>"Auto-calculated using "&amp;'For Reference 2026 FMR'!C33&amp;" FMRs or Actual Rents"</f>
        <v>Auto-calculated using Susquehanna County FMRs or Actual Rents</v>
      </c>
      <c r="D133" s="162"/>
      <c r="E133" s="78">
        <f>IF(I20="Actual/HUD Paid Rent",(E55*E94*12),(E55*'For Reference 2026 FMR'!D33*12))</f>
        <v>0</v>
      </c>
      <c r="F133" s="78">
        <f>IF(I20="Actual/HUD Paid Rent",(F55*F94*12),(F55*'For Reference 2026 FMR'!E33*12))</f>
        <v>0</v>
      </c>
      <c r="G133" s="78">
        <f>IF(I20="Actual/HUD Paid Rent",(G55*G94*12),(G55*'For Reference 2026 FMR'!F33*12))</f>
        <v>0</v>
      </c>
      <c r="H133" s="78">
        <f>IF(I20="Actual/HUD Paid Rent",(H55*H94*12),(H55*'For Reference 2026 FMR'!G33*12))</f>
        <v>0</v>
      </c>
      <c r="I133" s="78">
        <f>IF(I20="Actual/HUD Paid Rent",(I55*I94*12),(I55*'For Reference 2026 FMR'!H33*12))</f>
        <v>0</v>
      </c>
      <c r="J133" s="78">
        <f>IF(I20="Actual/HUD Paid Rent",(J55*J94*12),(J55*'For Reference 2026 FMR'!I33*12))</f>
        <v>0</v>
      </c>
      <c r="K133" s="79">
        <f t="shared" si="3"/>
        <v>0</v>
      </c>
      <c r="L133" s="4"/>
      <c r="O133" s="9"/>
      <c r="P133" s="9"/>
    </row>
    <row r="134" spans="2:16" ht="15" customHeight="1" x14ac:dyDescent="0.2">
      <c r="B134" s="3"/>
      <c r="C134" s="161" t="str">
        <f>"Auto-calculated using "&amp;'For Reference 2026 FMR'!C34&amp;" FMRs or Actual Rents"</f>
        <v>Auto-calculated using Tioga County FMRs or Actual Rents</v>
      </c>
      <c r="D134" s="162"/>
      <c r="E134" s="78">
        <f>IF(I20="Actual/HUD Paid Rent",(E56*E95*12),(E56*'For Reference 2026 FMR'!D34*12))</f>
        <v>0</v>
      </c>
      <c r="F134" s="78">
        <f>IF(I20="Actual/HUD Paid Rent",(F56*F95*12),(F56*'For Reference 2026 FMR'!E34*12))</f>
        <v>0</v>
      </c>
      <c r="G134" s="78">
        <f>IF(I20="Actual/HUD Paid Rent",(G56*G95*12),(G56*'For Reference 2026 FMR'!F34*12))</f>
        <v>0</v>
      </c>
      <c r="H134" s="78">
        <f>IF(I20="Actual/HUD Paid Rent",(H56*H95*12),(H56*'For Reference 2026 FMR'!G34*12))</f>
        <v>0</v>
      </c>
      <c r="I134" s="78">
        <f>IF(I20="Actual/HUD Paid Rent",(I56*I95*12),(I56*'For Reference 2026 FMR'!H34*12))</f>
        <v>0</v>
      </c>
      <c r="J134" s="78">
        <f>IF(I20="Actual/HUD Paid Rent",(J56*J95*12),(J56*'For Reference 2026 FMR'!I34*12))</f>
        <v>0</v>
      </c>
      <c r="K134" s="79">
        <f t="shared" si="3"/>
        <v>0</v>
      </c>
      <c r="L134" s="4"/>
      <c r="O134" s="9"/>
      <c r="P134" s="9"/>
    </row>
    <row r="135" spans="2:16" ht="15" customHeight="1" x14ac:dyDescent="0.2">
      <c r="B135" s="3"/>
      <c r="C135" s="161" t="str">
        <f>"Auto-calculated using "&amp;'For Reference 2026 FMR'!C35&amp;" FMRs or Actual Rents"</f>
        <v>Auto-calculated using Union County FMRs or Actual Rents</v>
      </c>
      <c r="D135" s="162"/>
      <c r="E135" s="78">
        <f>IF(I20="Actual/HUD Paid Rent",(E57*E96*12),(E57*'For Reference 2026 FMR'!D35*12))</f>
        <v>0</v>
      </c>
      <c r="F135" s="78">
        <f>IF(I20="Actual/HUD Paid Rent",(F57*F96*12),(F57*'For Reference 2026 FMR'!E35*12))</f>
        <v>0</v>
      </c>
      <c r="G135" s="78">
        <f>IF(I20="Actual/HUD Paid Rent",(G57*G96*12),(G57*'For Reference 2026 FMR'!F35*12))</f>
        <v>0</v>
      </c>
      <c r="H135" s="78">
        <f>IF(I20="Actual/HUD Paid Rent",(H57*H96*12),(H57*'For Reference 2026 FMR'!G35*12))</f>
        <v>0</v>
      </c>
      <c r="I135" s="78">
        <f>IF(I20="Actual/HUD Paid Rent",(I57*I96*12),(I57*'For Reference 2026 FMR'!H35*12))</f>
        <v>0</v>
      </c>
      <c r="J135" s="78">
        <f>IF(I20="Actual/HUD Paid Rent",(J57*J96*12),(J57*'For Reference 2026 FMR'!I35*12))</f>
        <v>0</v>
      </c>
      <c r="K135" s="79">
        <f t="shared" si="3"/>
        <v>0</v>
      </c>
      <c r="L135" s="4"/>
      <c r="O135" s="9"/>
      <c r="P135" s="9"/>
    </row>
    <row r="136" spans="2:16" ht="15" customHeight="1" x14ac:dyDescent="0.2">
      <c r="B136" s="3"/>
      <c r="C136" s="161" t="str">
        <f>"Auto-calculated using "&amp;'For Reference 2026 FMR'!C36&amp;" FMRs or Actual Rents"</f>
        <v>Auto-calculated using Wayne County FMRs or Actual Rents</v>
      </c>
      <c r="D136" s="162"/>
      <c r="E136" s="78">
        <f>IF(I20="Actual/HUD Paid Rent",(E58*E97*12),(E58*'For Reference 2026 FMR'!D36*12))</f>
        <v>0</v>
      </c>
      <c r="F136" s="78">
        <f>IF(I20="Actual/HUD Paid Rent",(F58*F97*12),(F58*'For Reference 2026 FMR'!E36*12))</f>
        <v>0</v>
      </c>
      <c r="G136" s="78">
        <f>IF(I20="Actual/HUD Paid Rent",(G58*G97*12),(G58*'For Reference 2026 FMR'!F36*12))</f>
        <v>0</v>
      </c>
      <c r="H136" s="78">
        <f>IF(I20="Actual/HUD Paid Rent",(H58*H97*12),(H58*'For Reference 2026 FMR'!G36*12))</f>
        <v>0</v>
      </c>
      <c r="I136" s="78">
        <f>IF(I20="Actual/HUD Paid Rent",(I58*I97*12),(I58*'For Reference 2026 FMR'!H36*12))</f>
        <v>0</v>
      </c>
      <c r="J136" s="78">
        <f>IF(I20="Actual/HUD Paid Rent",(J58*J97*12),(J58*'For Reference 2026 FMR'!I36*12))</f>
        <v>0</v>
      </c>
      <c r="K136" s="79">
        <f t="shared" si="3"/>
        <v>0</v>
      </c>
      <c r="L136" s="4"/>
      <c r="O136" s="9"/>
      <c r="P136" s="9"/>
    </row>
    <row r="137" spans="2:16" ht="15" customHeight="1" x14ac:dyDescent="0.2">
      <c r="B137" s="3"/>
      <c r="C137" s="161" t="str">
        <f>"Auto-calculated using "&amp;'For Reference 2026 FMR'!C37&amp;" FMRs or Actual Rents"</f>
        <v>Auto-calculated using Wyoming County FMRs or Actual Rents</v>
      </c>
      <c r="D137" s="162"/>
      <c r="E137" s="78">
        <f>IF(I20="Actual/HUD Paid Rent",(E59*E98*12),(E59*'For Reference 2026 FMR'!D37*12))</f>
        <v>0</v>
      </c>
      <c r="F137" s="78">
        <f>IF(I20="Actual/HUD Paid Rent",(F59*F98*12),(F59*'For Reference 2026 FMR'!E37*12))</f>
        <v>0</v>
      </c>
      <c r="G137" s="78">
        <f>IF(I20="Actual/HUD Paid Rent",(G59*G98*12),(G59*'For Reference 2026 FMR'!F37*12))</f>
        <v>0</v>
      </c>
      <c r="H137" s="78">
        <f>IF(I20="Actual/HUD Paid Rent",(H59*H98*12),(H59*'For Reference 2026 FMR'!G37*12))</f>
        <v>0</v>
      </c>
      <c r="I137" s="78">
        <f>IF(I20="Actual/HUD Paid Rent",(I59*I98*12),(I59*'For Reference 2026 FMR'!H37*12))</f>
        <v>0</v>
      </c>
      <c r="J137" s="78">
        <f>IF(I20="Actual/HUD Paid Rent",(J59*J98*12),(J59*'For Reference 2026 FMR'!I37*12))</f>
        <v>0</v>
      </c>
      <c r="K137" s="79">
        <f t="shared" si="3"/>
        <v>0</v>
      </c>
      <c r="L137" s="4"/>
      <c r="O137" s="9"/>
      <c r="P137" s="9"/>
    </row>
    <row r="138" spans="2:16" ht="8.25" customHeight="1" thickBot="1" x14ac:dyDescent="0.25">
      <c r="B138" s="6"/>
      <c r="C138" s="37"/>
      <c r="D138" s="37"/>
      <c r="E138" s="37"/>
      <c r="F138" s="37"/>
      <c r="G138" s="37"/>
      <c r="H138" s="37"/>
      <c r="I138" s="37"/>
      <c r="J138" s="37"/>
      <c r="K138" s="37"/>
      <c r="L138" s="7"/>
    </row>
    <row r="139" spans="2:16" ht="9" customHeight="1" x14ac:dyDescent="0.2"/>
    <row r="140" spans="2:16" s="5" customFormat="1" x14ac:dyDescent="0.2"/>
    <row r="141" spans="2:16" s="5" customFormat="1" x14ac:dyDescent="0.2"/>
    <row r="142" spans="2:16" s="5" customFormat="1" x14ac:dyDescent="0.2"/>
    <row r="143" spans="2:16" s="5" customFormat="1" x14ac:dyDescent="0.2"/>
    <row r="144" spans="2:16"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row r="521" s="5" customFormat="1" x14ac:dyDescent="0.2"/>
    <row r="522" s="5" customFormat="1" x14ac:dyDescent="0.2"/>
    <row r="523" s="5" customFormat="1" x14ac:dyDescent="0.2"/>
    <row r="524" s="5" customFormat="1" x14ac:dyDescent="0.2"/>
    <row r="525" s="5" customFormat="1" x14ac:dyDescent="0.2"/>
    <row r="526" s="5" customFormat="1" x14ac:dyDescent="0.2"/>
    <row r="527" s="5" customFormat="1" x14ac:dyDescent="0.2"/>
    <row r="528" s="5" customFormat="1" x14ac:dyDescent="0.2"/>
    <row r="529" s="5" customFormat="1" x14ac:dyDescent="0.2"/>
    <row r="530" s="5" customFormat="1" x14ac:dyDescent="0.2"/>
    <row r="531" s="5" customFormat="1" x14ac:dyDescent="0.2"/>
    <row r="532" s="5" customFormat="1" x14ac:dyDescent="0.2"/>
    <row r="533" s="5" customFormat="1" x14ac:dyDescent="0.2"/>
    <row r="534" s="5" customFormat="1" x14ac:dyDescent="0.2"/>
    <row r="535" s="5" customFormat="1" x14ac:dyDescent="0.2"/>
    <row r="536" s="5" customFormat="1" x14ac:dyDescent="0.2"/>
    <row r="537" s="5" customFormat="1" x14ac:dyDescent="0.2"/>
    <row r="538" s="5" customFormat="1" x14ac:dyDescent="0.2"/>
    <row r="539" s="5" customFormat="1" x14ac:dyDescent="0.2"/>
    <row r="540" s="5" customFormat="1" x14ac:dyDescent="0.2"/>
    <row r="541" s="5" customFormat="1" x14ac:dyDescent="0.2"/>
    <row r="542" s="5" customFormat="1" x14ac:dyDescent="0.2"/>
    <row r="543" s="5" customFormat="1" x14ac:dyDescent="0.2"/>
    <row r="544" s="5" customFormat="1" x14ac:dyDescent="0.2"/>
    <row r="545" s="5" customFormat="1" x14ac:dyDescent="0.2"/>
    <row r="546" s="5" customFormat="1" x14ac:dyDescent="0.2"/>
    <row r="547" s="5" customFormat="1" x14ac:dyDescent="0.2"/>
    <row r="548" s="5" customFormat="1" x14ac:dyDescent="0.2"/>
    <row r="549" s="5" customFormat="1" x14ac:dyDescent="0.2"/>
    <row r="550" s="5" customFormat="1" x14ac:dyDescent="0.2"/>
    <row r="551" s="5" customFormat="1" x14ac:dyDescent="0.2"/>
    <row r="552" s="5" customFormat="1" x14ac:dyDescent="0.2"/>
  </sheetData>
  <sheetProtection algorithmName="SHA-512" hashValue="cGxMJb4RRXieC92fUnKzMN0ySvGFoOL47n5kTmkqO+k79T3lUo7Vejk0KVdyjGOIFxN8zz1DHzhYOzxF/BIV5A==" saltValue="NuJbMBZGtyimoEwbtG7I6g==" spinCount="100000" sheet="1" formatRows="0" selectLockedCells="1"/>
  <mergeCells count="126">
    <mergeCell ref="C20:H20"/>
    <mergeCell ref="I20:J20"/>
    <mergeCell ref="C3:L3"/>
    <mergeCell ref="D5:E5"/>
    <mergeCell ref="F5:G5"/>
    <mergeCell ref="H5:L5"/>
    <mergeCell ref="B9:L9"/>
    <mergeCell ref="B17:L17"/>
    <mergeCell ref="B6:L6"/>
    <mergeCell ref="B7:L7"/>
    <mergeCell ref="C8:K8"/>
    <mergeCell ref="C14:K14"/>
    <mergeCell ref="F11:G11"/>
    <mergeCell ref="C11:E11"/>
    <mergeCell ref="C28:D28"/>
    <mergeCell ref="C29:D29"/>
    <mergeCell ref="C30:D30"/>
    <mergeCell ref="C31:D31"/>
    <mergeCell ref="C32:D32"/>
    <mergeCell ref="C33:D33"/>
    <mergeCell ref="C34:D34"/>
    <mergeCell ref="C35:D35"/>
    <mergeCell ref="C36:D36"/>
    <mergeCell ref="C37:D37"/>
    <mergeCell ref="C54:D54"/>
    <mergeCell ref="C102:D103"/>
    <mergeCell ref="C104:D104"/>
    <mergeCell ref="C13:K13"/>
    <mergeCell ref="C23:K23"/>
    <mergeCell ref="C24:K24"/>
    <mergeCell ref="C21:K21"/>
    <mergeCell ref="C27:D27"/>
    <mergeCell ref="C61:J61"/>
    <mergeCell ref="C26:D26"/>
    <mergeCell ref="C25:D25"/>
    <mergeCell ref="C57:D57"/>
    <mergeCell ref="C58:D58"/>
    <mergeCell ref="C59:D59"/>
    <mergeCell ref="C42:D42"/>
    <mergeCell ref="C43:D43"/>
    <mergeCell ref="C44:D44"/>
    <mergeCell ref="C45:D45"/>
    <mergeCell ref="C46:D46"/>
    <mergeCell ref="C47:D47"/>
    <mergeCell ref="C48:D48"/>
    <mergeCell ref="C49:D49"/>
    <mergeCell ref="C66:D66"/>
    <mergeCell ref="C38:D38"/>
    <mergeCell ref="C39:D39"/>
    <mergeCell ref="C40:D40"/>
    <mergeCell ref="C41:D41"/>
    <mergeCell ref="C74:D74"/>
    <mergeCell ref="C75:D75"/>
    <mergeCell ref="C76:D76"/>
    <mergeCell ref="C77:D77"/>
    <mergeCell ref="C78:D78"/>
    <mergeCell ref="C55:D55"/>
    <mergeCell ref="C56:D56"/>
    <mergeCell ref="C67:D67"/>
    <mergeCell ref="C68:D68"/>
    <mergeCell ref="C69:D69"/>
    <mergeCell ref="C64:J64"/>
    <mergeCell ref="C65:D65"/>
    <mergeCell ref="C70:D70"/>
    <mergeCell ref="C71:D71"/>
    <mergeCell ref="C72:D72"/>
    <mergeCell ref="C73:D73"/>
    <mergeCell ref="C50:D50"/>
    <mergeCell ref="C51:D51"/>
    <mergeCell ref="C52:D52"/>
    <mergeCell ref="C53:D53"/>
    <mergeCell ref="C84:D84"/>
    <mergeCell ref="C85:D85"/>
    <mergeCell ref="C86:D86"/>
    <mergeCell ref="C87:D87"/>
    <mergeCell ref="C88:D88"/>
    <mergeCell ref="C79:D79"/>
    <mergeCell ref="C80:D80"/>
    <mergeCell ref="C81:D81"/>
    <mergeCell ref="C82:D82"/>
    <mergeCell ref="C83:D83"/>
    <mergeCell ref="C94:D94"/>
    <mergeCell ref="C95:D95"/>
    <mergeCell ref="C96:D96"/>
    <mergeCell ref="C106:D106"/>
    <mergeCell ref="C107:D107"/>
    <mergeCell ref="C89:D89"/>
    <mergeCell ref="C90:D90"/>
    <mergeCell ref="C91:D91"/>
    <mergeCell ref="C92:D92"/>
    <mergeCell ref="C93:D93"/>
    <mergeCell ref="C100:K100"/>
    <mergeCell ref="C101:K101"/>
    <mergeCell ref="C105:D105"/>
    <mergeCell ref="C98:D98"/>
    <mergeCell ref="C97:D97"/>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4:D134"/>
    <mergeCell ref="C135:D135"/>
    <mergeCell ref="C136:D136"/>
    <mergeCell ref="C137:D137"/>
    <mergeCell ref="C128:D128"/>
    <mergeCell ref="C129:D129"/>
    <mergeCell ref="C130:D130"/>
    <mergeCell ref="C132:D132"/>
    <mergeCell ref="C133:D133"/>
    <mergeCell ref="C131:D131"/>
  </mergeCells>
  <conditionalFormatting sqref="E66:J98">
    <cfRule type="expression" dxfId="2" priority="1">
      <formula>$E$66="N/A"</formula>
    </cfRule>
  </conditionalFormatting>
  <conditionalFormatting sqref="E105:K137">
    <cfRule type="expression" dxfId="1" priority="16">
      <formula>#REF!=""</formula>
    </cfRule>
    <cfRule type="expression" dxfId="0" priority="36">
      <formula>#REF!="HUD Paid Rent"</formula>
    </cfRule>
  </conditionalFormatting>
  <dataValidations count="1">
    <dataValidation type="list" allowBlank="1" showInputMessage="1" showErrorMessage="1" prompt="Please make a selection." sqref="I20" xr:uid="{E7D38B8B-B3FC-47DA-8CEF-10C0E19907D3}">
      <formula1>"FMR,Actual/HUD Paid Rent"</formula1>
    </dataValidation>
  </dataValidations>
  <pageMargins left="0.7" right="0.7" top="0.5" bottom="0.5" header="0.3" footer="0.3"/>
  <pageSetup scale="82" fitToHeight="0" orientation="landscape" r:id="rId1"/>
  <headerFooter>
    <oddHeader>&amp;R&amp;"-,Bold Italic"&amp;A</oddHeader>
    <oddFooter>&amp;L&amp;9
&amp;F&amp;R&amp;"-,Bold Italic"Page &amp;P of &amp;N</oddFooter>
  </headerFooter>
  <rowBreaks count="1" manualBreakCount="1">
    <brk id="16" max="12" man="1"/>
  </rowBreaks>
  <ignoredErrors>
    <ignoredError sqref="E66:J9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520"/>
  <sheetViews>
    <sheetView workbookViewId="0">
      <selection activeCell="E15" sqref="E15"/>
    </sheetView>
  </sheetViews>
  <sheetFormatPr baseColWidth="10" defaultColWidth="9.1640625" defaultRowHeight="15" x14ac:dyDescent="0.2"/>
  <cols>
    <col min="1" max="1" width="1.1640625" style="2" customWidth="1"/>
    <col min="2" max="2" width="1.33203125" style="2" customWidth="1"/>
    <col min="3" max="3" width="21" style="2" customWidth="1"/>
    <col min="4" max="4" width="25.5" style="2" customWidth="1"/>
    <col min="5" max="11" width="15" style="2" customWidth="1"/>
    <col min="12" max="12" width="1.1640625" style="2" customWidth="1"/>
    <col min="13" max="13" width="1.5" style="2" customWidth="1"/>
    <col min="14" max="21" width="17.33203125" style="2" customWidth="1"/>
    <col min="22" max="16384" width="9.1640625" style="2"/>
  </cols>
  <sheetData>
    <row r="1" spans="2:84" ht="6" customHeight="1" thickBot="1" x14ac:dyDescent="0.2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spans="2:84" ht="19" x14ac:dyDescent="0.25">
      <c r="B2" s="39"/>
      <c r="C2" s="40" t="s">
        <v>99</v>
      </c>
      <c r="D2" s="41"/>
      <c r="E2" s="41"/>
      <c r="F2" s="41"/>
      <c r="G2" s="41"/>
      <c r="H2" s="41"/>
      <c r="I2" s="41"/>
      <c r="J2" s="41"/>
      <c r="K2" s="41"/>
      <c r="L2" s="42"/>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row>
    <row r="3" spans="2:84" ht="130.5" customHeight="1" thickBot="1" x14ac:dyDescent="0.25">
      <c r="B3" s="43"/>
      <c r="C3" s="189" t="s">
        <v>196</v>
      </c>
      <c r="D3" s="189"/>
      <c r="E3" s="189"/>
      <c r="F3" s="189"/>
      <c r="G3" s="189"/>
      <c r="H3" s="189"/>
      <c r="I3" s="189"/>
      <c r="J3" s="189"/>
      <c r="K3" s="189"/>
      <c r="L3" s="190"/>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row>
    <row r="4" spans="2:84" ht="6" customHeight="1" x14ac:dyDescent="0.2">
      <c r="C4" s="45"/>
      <c r="D4" s="45"/>
      <c r="E4" s="45"/>
      <c r="F4" s="45"/>
      <c r="G4" s="45"/>
      <c r="H4" s="45"/>
      <c r="I4" s="45"/>
      <c r="J4" s="45"/>
      <c r="K4" s="4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row>
    <row r="5" spans="2:84" s="46" customFormat="1" x14ac:dyDescent="0.2">
      <c r="B5" s="47"/>
      <c r="C5" s="48" t="s">
        <v>45</v>
      </c>
      <c r="D5" s="191" t="str">
        <f>IF('General Information'!D6="","",'General Information'!D6)</f>
        <v/>
      </c>
      <c r="E5" s="192"/>
      <c r="F5" s="193" t="s">
        <v>96</v>
      </c>
      <c r="G5" s="194"/>
      <c r="H5" s="195" t="str">
        <f>IF('General Information'!D12="","",'General Information'!D12)</f>
        <v/>
      </c>
      <c r="I5" s="191"/>
      <c r="J5" s="191"/>
      <c r="K5" s="191"/>
      <c r="L5" s="192"/>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row>
    <row r="6" spans="2:84" ht="25.5" customHeight="1" x14ac:dyDescent="0.2">
      <c r="C6" s="196" t="s">
        <v>121</v>
      </c>
      <c r="D6" s="196"/>
      <c r="E6" s="196"/>
      <c r="F6" s="196"/>
      <c r="G6" s="196"/>
      <c r="H6" s="196"/>
      <c r="I6" s="196"/>
      <c r="J6" s="196"/>
      <c r="K6" s="196"/>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2:84" ht="6" customHeight="1" thickBot="1" x14ac:dyDescent="0.25">
      <c r="C7" s="81"/>
      <c r="D7" s="81"/>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row>
    <row r="8" spans="2:84" ht="27.75" customHeight="1" x14ac:dyDescent="0.2">
      <c r="B8" s="206" t="s">
        <v>197</v>
      </c>
      <c r="C8" s="207"/>
      <c r="D8" s="207"/>
      <c r="E8" s="207"/>
      <c r="F8" s="207"/>
      <c r="G8" s="207"/>
      <c r="H8" s="207"/>
      <c r="I8" s="207"/>
      <c r="J8" s="207"/>
      <c r="K8" s="207"/>
      <c r="L8" s="208"/>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row>
    <row r="9" spans="2:84" ht="19" x14ac:dyDescent="0.2">
      <c r="B9" s="3"/>
      <c r="C9" s="209" t="s">
        <v>110</v>
      </c>
      <c r="D9" s="209"/>
      <c r="E9" s="209"/>
      <c r="F9" s="209"/>
      <c r="G9" s="209"/>
      <c r="H9" s="209"/>
      <c r="I9" s="209"/>
      <c r="J9" s="209"/>
      <c r="K9" s="209"/>
      <c r="L9" s="4"/>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row>
    <row r="10" spans="2:84" ht="6.75" customHeight="1" x14ac:dyDescent="0.2">
      <c r="B10" s="3"/>
      <c r="L10" s="4"/>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row>
    <row r="11" spans="2:84" ht="16" x14ac:dyDescent="0.2">
      <c r="B11" s="3"/>
      <c r="C11" s="72" t="s">
        <v>44</v>
      </c>
      <c r="D11" s="73"/>
      <c r="E11" s="73"/>
      <c r="F11" s="82"/>
      <c r="G11" s="82"/>
      <c r="H11" s="82"/>
      <c r="I11" s="82"/>
      <c r="J11" s="82"/>
      <c r="K11" s="83"/>
      <c r="L11" s="4"/>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row>
    <row r="12" spans="2:84" ht="16" x14ac:dyDescent="0.2">
      <c r="B12" s="3"/>
      <c r="C12" s="74" t="s">
        <v>43</v>
      </c>
      <c r="D12" s="84"/>
      <c r="E12" s="84"/>
      <c r="F12" s="85"/>
      <c r="G12" s="85"/>
      <c r="H12" s="85"/>
      <c r="I12" s="85"/>
      <c r="J12" s="85"/>
      <c r="K12" s="86"/>
      <c r="L12" s="4"/>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row>
    <row r="13" spans="2:84" s="65" customFormat="1" ht="32" x14ac:dyDescent="0.2">
      <c r="B13" s="63"/>
      <c r="C13" s="170"/>
      <c r="D13" s="171"/>
      <c r="E13" s="64" t="s">
        <v>55</v>
      </c>
      <c r="F13" s="64" t="s">
        <v>57</v>
      </c>
      <c r="G13" s="64" t="s">
        <v>12</v>
      </c>
      <c r="H13" s="64" t="s">
        <v>13</v>
      </c>
      <c r="I13" s="64" t="s">
        <v>14</v>
      </c>
      <c r="J13" s="64" t="s">
        <v>15</v>
      </c>
      <c r="K13" s="64" t="s">
        <v>11</v>
      </c>
      <c r="L13" s="4"/>
      <c r="M13" s="2"/>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row>
    <row r="14" spans="2:84" s="65" customFormat="1" x14ac:dyDescent="0.2">
      <c r="B14" s="63"/>
      <c r="C14" s="204" t="s">
        <v>49</v>
      </c>
      <c r="D14" s="205"/>
      <c r="E14" s="67">
        <f t="shared" ref="E14:J14" si="0">SUM(E15:E47)</f>
        <v>0</v>
      </c>
      <c r="F14" s="67">
        <f t="shared" si="0"/>
        <v>0</v>
      </c>
      <c r="G14" s="67">
        <f t="shared" si="0"/>
        <v>0</v>
      </c>
      <c r="H14" s="67">
        <f t="shared" si="0"/>
        <v>0</v>
      </c>
      <c r="I14" s="67">
        <f t="shared" si="0"/>
        <v>0</v>
      </c>
      <c r="J14" s="67">
        <f t="shared" si="0"/>
        <v>0</v>
      </c>
      <c r="K14" s="67">
        <f>SUM(E14:J14)</f>
        <v>0</v>
      </c>
      <c r="L14" s="4"/>
      <c r="M14" s="2"/>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row>
    <row r="15" spans="2:84" ht="15" customHeight="1" x14ac:dyDescent="0.2">
      <c r="B15" s="3"/>
      <c r="C15" s="202" t="str">
        <f>'For Reference 2026 FMR'!C5&amp;": Number of Units"</f>
        <v>Adams County: Number of Units</v>
      </c>
      <c r="D15" s="203"/>
      <c r="E15" s="8"/>
      <c r="F15" s="8"/>
      <c r="G15" s="8"/>
      <c r="H15" s="8"/>
      <c r="I15" s="8"/>
      <c r="J15" s="8"/>
      <c r="K15" s="67">
        <f>SUM(E15:J15)</f>
        <v>0</v>
      </c>
      <c r="L15" s="4"/>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row>
    <row r="16" spans="2:84" x14ac:dyDescent="0.2">
      <c r="B16" s="3"/>
      <c r="C16" s="202" t="str">
        <f>'For Reference 2026 FMR'!C6&amp;": Number of Units"</f>
        <v>Bedford County: Number of Units</v>
      </c>
      <c r="D16" s="203"/>
      <c r="E16" s="8"/>
      <c r="F16" s="8"/>
      <c r="G16" s="8"/>
      <c r="H16" s="8"/>
      <c r="I16" s="8"/>
      <c r="J16" s="8"/>
      <c r="K16" s="67">
        <f t="shared" ref="K16:K47" si="1">SUM(E16:J16)</f>
        <v>0</v>
      </c>
      <c r="L16" s="4"/>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row>
    <row r="17" spans="2:55" x14ac:dyDescent="0.2">
      <c r="B17" s="3"/>
      <c r="C17" s="202" t="str">
        <f>'For Reference 2026 FMR'!C7&amp;": Number of Units"</f>
        <v>Blair County: Number of Units</v>
      </c>
      <c r="D17" s="203"/>
      <c r="E17" s="8"/>
      <c r="F17" s="8"/>
      <c r="G17" s="8"/>
      <c r="H17" s="8"/>
      <c r="I17" s="8"/>
      <c r="J17" s="8"/>
      <c r="K17" s="67">
        <f t="shared" si="1"/>
        <v>0</v>
      </c>
      <c r="L17" s="4"/>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row>
    <row r="18" spans="2:55" x14ac:dyDescent="0.2">
      <c r="B18" s="3"/>
      <c r="C18" s="202" t="str">
        <f>'For Reference 2026 FMR'!C8&amp;": Number of Units"</f>
        <v>Bradford County: Number of Units</v>
      </c>
      <c r="D18" s="203"/>
      <c r="E18" s="8"/>
      <c r="F18" s="8"/>
      <c r="G18" s="8"/>
      <c r="H18" s="8"/>
      <c r="I18" s="8"/>
      <c r="J18" s="8"/>
      <c r="K18" s="67">
        <f t="shared" si="1"/>
        <v>0</v>
      </c>
      <c r="L18" s="4"/>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row>
    <row r="19" spans="2:55" x14ac:dyDescent="0.2">
      <c r="B19" s="3"/>
      <c r="C19" s="202" t="str">
        <f>'For Reference 2026 FMR'!C9&amp;": Number of Units"</f>
        <v>Cambria County: Number of Units</v>
      </c>
      <c r="D19" s="203"/>
      <c r="E19" s="8"/>
      <c r="F19" s="8"/>
      <c r="G19" s="8"/>
      <c r="H19" s="8"/>
      <c r="I19" s="8"/>
      <c r="J19" s="8"/>
      <c r="K19" s="67">
        <f t="shared" si="1"/>
        <v>0</v>
      </c>
      <c r="L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row>
    <row r="20" spans="2:55" x14ac:dyDescent="0.2">
      <c r="B20" s="3"/>
      <c r="C20" s="202" t="str">
        <f>'For Reference 2026 FMR'!C10&amp;": Number of Units"</f>
        <v>Carbon County: Number of Units</v>
      </c>
      <c r="D20" s="203"/>
      <c r="E20" s="8"/>
      <c r="F20" s="8"/>
      <c r="G20" s="8"/>
      <c r="H20" s="8"/>
      <c r="I20" s="8"/>
      <c r="J20" s="8"/>
      <c r="K20" s="67">
        <f t="shared" si="1"/>
        <v>0</v>
      </c>
      <c r="L20" s="4"/>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row>
    <row r="21" spans="2:55" x14ac:dyDescent="0.2">
      <c r="B21" s="3"/>
      <c r="C21" s="202" t="str">
        <f>'For Reference 2026 FMR'!C11&amp;": Number of Units"</f>
        <v>Centre County: Number of Units</v>
      </c>
      <c r="D21" s="203"/>
      <c r="E21" s="8"/>
      <c r="F21" s="8"/>
      <c r="G21" s="8"/>
      <c r="H21" s="8"/>
      <c r="I21" s="8"/>
      <c r="J21" s="8"/>
      <c r="K21" s="67">
        <f t="shared" si="1"/>
        <v>0</v>
      </c>
      <c r="L21" s="4"/>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row>
    <row r="22" spans="2:55" x14ac:dyDescent="0.2">
      <c r="B22" s="3"/>
      <c r="C22" s="202" t="str">
        <f>'For Reference 2026 FMR'!C12&amp;": Number of Units"</f>
        <v>Clinton County: Number of Units</v>
      </c>
      <c r="D22" s="203"/>
      <c r="E22" s="8"/>
      <c r="F22" s="8"/>
      <c r="G22" s="8"/>
      <c r="H22" s="8"/>
      <c r="I22" s="8"/>
      <c r="J22" s="8"/>
      <c r="K22" s="67">
        <f t="shared" si="1"/>
        <v>0</v>
      </c>
      <c r="L22" s="4"/>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row>
    <row r="23" spans="2:55" x14ac:dyDescent="0.2">
      <c r="B23" s="3"/>
      <c r="C23" s="202" t="str">
        <f>'For Reference 2026 FMR'!C13&amp;": Number of Units"</f>
        <v>Columbia County: Number of Units</v>
      </c>
      <c r="D23" s="203"/>
      <c r="E23" s="8"/>
      <c r="F23" s="8"/>
      <c r="G23" s="8"/>
      <c r="H23" s="8"/>
      <c r="I23" s="8"/>
      <c r="J23" s="8"/>
      <c r="K23" s="67">
        <f t="shared" si="1"/>
        <v>0</v>
      </c>
      <c r="L23" s="4"/>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row>
    <row r="24" spans="2:55" x14ac:dyDescent="0.2">
      <c r="B24" s="3"/>
      <c r="C24" s="202" t="str">
        <f>'For Reference 2026 FMR'!C14&amp;": Number of Units"</f>
        <v>Cumberland County: Number of Units</v>
      </c>
      <c r="D24" s="203"/>
      <c r="E24" s="8"/>
      <c r="F24" s="8"/>
      <c r="G24" s="8"/>
      <c r="H24" s="8"/>
      <c r="I24" s="8"/>
      <c r="J24" s="8"/>
      <c r="K24" s="67">
        <f t="shared" si="1"/>
        <v>0</v>
      </c>
      <c r="L24" s="4"/>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row>
    <row r="25" spans="2:55" x14ac:dyDescent="0.2">
      <c r="B25" s="3"/>
      <c r="C25" s="202" t="str">
        <f>'For Reference 2026 FMR'!C15&amp;": Number of Units"</f>
        <v>Franklin County: Number of Units</v>
      </c>
      <c r="D25" s="203"/>
      <c r="E25" s="8"/>
      <c r="F25" s="8"/>
      <c r="G25" s="8"/>
      <c r="H25" s="8"/>
      <c r="I25" s="8"/>
      <c r="J25" s="8"/>
      <c r="K25" s="67">
        <f t="shared" si="1"/>
        <v>0</v>
      </c>
      <c r="L25" s="4"/>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row>
    <row r="26" spans="2:55" x14ac:dyDescent="0.2">
      <c r="B26" s="3"/>
      <c r="C26" s="202" t="str">
        <f>'For Reference 2026 FMR'!C16&amp;": Number of Units"</f>
        <v>Fulton County: Number of Units</v>
      </c>
      <c r="D26" s="203"/>
      <c r="E26" s="8"/>
      <c r="F26" s="8"/>
      <c r="G26" s="8"/>
      <c r="H26" s="8"/>
      <c r="I26" s="8"/>
      <c r="J26" s="8"/>
      <c r="K26" s="67">
        <f t="shared" si="1"/>
        <v>0</v>
      </c>
      <c r="L26" s="4"/>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row>
    <row r="27" spans="2:55" x14ac:dyDescent="0.2">
      <c r="B27" s="3"/>
      <c r="C27" s="202" t="str">
        <f>'For Reference 2026 FMR'!C17&amp;": Number of Units"</f>
        <v>Huntingdon County: Number of Units</v>
      </c>
      <c r="D27" s="203"/>
      <c r="E27" s="8"/>
      <c r="F27" s="8"/>
      <c r="G27" s="8"/>
      <c r="H27" s="8"/>
      <c r="I27" s="8"/>
      <c r="J27" s="8"/>
      <c r="K27" s="67">
        <f t="shared" si="1"/>
        <v>0</v>
      </c>
      <c r="L27" s="4"/>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row>
    <row r="28" spans="2:55" x14ac:dyDescent="0.2">
      <c r="B28" s="3"/>
      <c r="C28" s="202" t="str">
        <f>'For Reference 2026 FMR'!C18&amp;": Number of Units"</f>
        <v>Juniata County: Number of Units</v>
      </c>
      <c r="D28" s="203"/>
      <c r="E28" s="8"/>
      <c r="F28" s="8"/>
      <c r="G28" s="8"/>
      <c r="H28" s="8"/>
      <c r="I28" s="8"/>
      <c r="J28" s="8"/>
      <c r="K28" s="67">
        <f t="shared" si="1"/>
        <v>0</v>
      </c>
      <c r="L28" s="4"/>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row r="29" spans="2:55" x14ac:dyDescent="0.2">
      <c r="B29" s="3"/>
      <c r="C29" s="202" t="str">
        <f>'For Reference 2026 FMR'!C19&amp;": Number of Units"</f>
        <v>Lebanon County: Number of Units</v>
      </c>
      <c r="D29" s="203"/>
      <c r="E29" s="8"/>
      <c r="F29" s="8"/>
      <c r="G29" s="8"/>
      <c r="H29" s="8"/>
      <c r="I29" s="8"/>
      <c r="J29" s="8"/>
      <c r="K29" s="67">
        <f t="shared" si="1"/>
        <v>0</v>
      </c>
      <c r="L29" s="4"/>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2:55" x14ac:dyDescent="0.2">
      <c r="B30" s="3"/>
      <c r="C30" s="202" t="str">
        <f>'For Reference 2026 FMR'!C20&amp;": Number of Units"</f>
        <v>Lehigh County: Number of Units</v>
      </c>
      <c r="D30" s="203"/>
      <c r="E30" s="8"/>
      <c r="F30" s="8"/>
      <c r="G30" s="8"/>
      <c r="H30" s="8"/>
      <c r="I30" s="8"/>
      <c r="J30" s="8"/>
      <c r="K30" s="67">
        <f t="shared" si="1"/>
        <v>0</v>
      </c>
      <c r="L30" s="4"/>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row>
    <row r="31" spans="2:55" x14ac:dyDescent="0.2">
      <c r="B31" s="3"/>
      <c r="C31" s="202" t="str">
        <f>'For Reference 2026 FMR'!C21&amp;": Number of Units"</f>
        <v>Lycoming County: Number of Units</v>
      </c>
      <c r="D31" s="203"/>
      <c r="E31" s="8"/>
      <c r="F31" s="8"/>
      <c r="G31" s="8"/>
      <c r="H31" s="8"/>
      <c r="I31" s="8"/>
      <c r="J31" s="8"/>
      <c r="K31" s="67">
        <f t="shared" si="1"/>
        <v>0</v>
      </c>
      <c r="L31" s="4"/>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2:55" x14ac:dyDescent="0.2">
      <c r="B32" s="3"/>
      <c r="C32" s="202" t="str">
        <f>'For Reference 2026 FMR'!C22&amp;": Number of Units"</f>
        <v>Mifflin County: Number of Units</v>
      </c>
      <c r="D32" s="203"/>
      <c r="E32" s="8"/>
      <c r="F32" s="8"/>
      <c r="G32" s="8"/>
      <c r="H32" s="8"/>
      <c r="I32" s="8"/>
      <c r="J32" s="8"/>
      <c r="K32" s="67">
        <f t="shared" si="1"/>
        <v>0</v>
      </c>
      <c r="L32" s="4"/>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row>
    <row r="33" spans="2:55" x14ac:dyDescent="0.2">
      <c r="B33" s="3"/>
      <c r="C33" s="202" t="str">
        <f>'For Reference 2026 FMR'!C23&amp;": Number of Units"</f>
        <v>Monroe County: Number of Units</v>
      </c>
      <c r="D33" s="203"/>
      <c r="E33" s="8"/>
      <c r="F33" s="8"/>
      <c r="G33" s="8"/>
      <c r="H33" s="8"/>
      <c r="I33" s="8"/>
      <c r="J33" s="8"/>
      <c r="K33" s="67">
        <f t="shared" si="1"/>
        <v>0</v>
      </c>
      <c r="L33" s="4"/>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row>
    <row r="34" spans="2:55" x14ac:dyDescent="0.2">
      <c r="B34" s="3"/>
      <c r="C34" s="202" t="str">
        <f>'For Reference 2026 FMR'!C24&amp;": Number of Units"</f>
        <v>Montour County: Number of Units</v>
      </c>
      <c r="D34" s="203"/>
      <c r="E34" s="8"/>
      <c r="F34" s="8"/>
      <c r="G34" s="8"/>
      <c r="H34" s="8"/>
      <c r="I34" s="8"/>
      <c r="J34" s="8"/>
      <c r="K34" s="67">
        <f t="shared" si="1"/>
        <v>0</v>
      </c>
      <c r="L34" s="4"/>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row>
    <row r="35" spans="2:55" x14ac:dyDescent="0.2">
      <c r="B35" s="3"/>
      <c r="C35" s="202" t="str">
        <f>'For Reference 2026 FMR'!C25&amp;": Number of Units"</f>
        <v>Northampton County: Number of Units</v>
      </c>
      <c r="D35" s="203"/>
      <c r="E35" s="8"/>
      <c r="F35" s="8"/>
      <c r="G35" s="8"/>
      <c r="H35" s="8"/>
      <c r="I35" s="8"/>
      <c r="J35" s="8"/>
      <c r="K35" s="67">
        <f t="shared" si="1"/>
        <v>0</v>
      </c>
      <c r="L35" s="4"/>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row>
    <row r="36" spans="2:55" x14ac:dyDescent="0.2">
      <c r="B36" s="3"/>
      <c r="C36" s="202" t="str">
        <f>'For Reference 2026 FMR'!C26&amp;": Number of Units"</f>
        <v>Northumberland County: Number of Units</v>
      </c>
      <c r="D36" s="203"/>
      <c r="E36" s="8"/>
      <c r="F36" s="8"/>
      <c r="G36" s="8"/>
      <c r="H36" s="8"/>
      <c r="I36" s="8"/>
      <c r="J36" s="8"/>
      <c r="K36" s="67">
        <f t="shared" si="1"/>
        <v>0</v>
      </c>
      <c r="L36" s="4"/>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row>
    <row r="37" spans="2:55" x14ac:dyDescent="0.2">
      <c r="B37" s="3"/>
      <c r="C37" s="202" t="str">
        <f>'For Reference 2026 FMR'!C27&amp;": Number of Units"</f>
        <v>Perry County: Number of Units</v>
      </c>
      <c r="D37" s="203"/>
      <c r="E37" s="8"/>
      <c r="F37" s="8"/>
      <c r="G37" s="8"/>
      <c r="H37" s="8"/>
      <c r="I37" s="8"/>
      <c r="J37" s="8"/>
      <c r="K37" s="67">
        <f t="shared" si="1"/>
        <v>0</v>
      </c>
      <c r="L37" s="4"/>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row>
    <row r="38" spans="2:55" x14ac:dyDescent="0.2">
      <c r="B38" s="3"/>
      <c r="C38" s="202" t="str">
        <f>'For Reference 2026 FMR'!C28&amp;": Number of Units"</f>
        <v>Pike County: Number of Units</v>
      </c>
      <c r="D38" s="203"/>
      <c r="E38" s="8"/>
      <c r="F38" s="8"/>
      <c r="G38" s="8"/>
      <c r="H38" s="8"/>
      <c r="I38" s="8"/>
      <c r="J38" s="8"/>
      <c r="K38" s="67">
        <f t="shared" si="1"/>
        <v>0</v>
      </c>
      <c r="L38" s="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row>
    <row r="39" spans="2:55" x14ac:dyDescent="0.2">
      <c r="B39" s="3"/>
      <c r="C39" s="202" t="str">
        <f>'For Reference 2026 FMR'!C29&amp;": Number of Units"</f>
        <v>Schuylkill County: Number of Units</v>
      </c>
      <c r="D39" s="203"/>
      <c r="E39" s="8"/>
      <c r="F39" s="8"/>
      <c r="G39" s="8"/>
      <c r="H39" s="8"/>
      <c r="I39" s="8"/>
      <c r="J39" s="8"/>
      <c r="K39" s="67">
        <f t="shared" si="1"/>
        <v>0</v>
      </c>
      <c r="L39" s="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row>
    <row r="40" spans="2:55" x14ac:dyDescent="0.2">
      <c r="B40" s="3"/>
      <c r="C40" s="202" t="str">
        <f>'For Reference 2026 FMR'!C30&amp;": Number of Units"</f>
        <v>Snyder County: Number of Units</v>
      </c>
      <c r="D40" s="203"/>
      <c r="E40" s="8"/>
      <c r="F40" s="8"/>
      <c r="G40" s="8"/>
      <c r="H40" s="8"/>
      <c r="I40" s="8"/>
      <c r="J40" s="8"/>
      <c r="K40" s="67">
        <f t="shared" si="1"/>
        <v>0</v>
      </c>
      <c r="L40" s="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row>
    <row r="41" spans="2:55" x14ac:dyDescent="0.2">
      <c r="B41" s="3"/>
      <c r="C41" s="202" t="str">
        <f>'For Reference 2026 FMR'!C31&amp;": Number of Units"</f>
        <v>Somerset County: Number of Units</v>
      </c>
      <c r="D41" s="203"/>
      <c r="E41" s="8"/>
      <c r="F41" s="8"/>
      <c r="G41" s="8"/>
      <c r="H41" s="8"/>
      <c r="I41" s="8"/>
      <c r="J41" s="8"/>
      <c r="K41" s="67">
        <f t="shared" si="1"/>
        <v>0</v>
      </c>
      <c r="L41" s="4"/>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row>
    <row r="42" spans="2:55" x14ac:dyDescent="0.2">
      <c r="B42" s="3"/>
      <c r="C42" s="202" t="str">
        <f>'For Reference 2026 FMR'!C32&amp;": Number of Units"</f>
        <v>Sullivan County: Number of Units</v>
      </c>
      <c r="D42" s="203"/>
      <c r="E42" s="8"/>
      <c r="F42" s="8"/>
      <c r="G42" s="8"/>
      <c r="H42" s="8"/>
      <c r="I42" s="8"/>
      <c r="J42" s="8"/>
      <c r="K42" s="67">
        <f t="shared" si="1"/>
        <v>0</v>
      </c>
      <c r="L42" s="4"/>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2:55" x14ac:dyDescent="0.2">
      <c r="B43" s="3"/>
      <c r="C43" s="202" t="str">
        <f>'For Reference 2026 FMR'!C33&amp;": Number of Units"</f>
        <v>Susquehanna County: Number of Units</v>
      </c>
      <c r="D43" s="203"/>
      <c r="E43" s="8"/>
      <c r="F43" s="8"/>
      <c r="G43" s="8"/>
      <c r="H43" s="8"/>
      <c r="I43" s="8"/>
      <c r="J43" s="8"/>
      <c r="K43" s="67">
        <f t="shared" si="1"/>
        <v>0</v>
      </c>
      <c r="L43" s="4"/>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row>
    <row r="44" spans="2:55" x14ac:dyDescent="0.2">
      <c r="B44" s="3"/>
      <c r="C44" s="202" t="str">
        <f>'For Reference 2026 FMR'!C34&amp;": Number of Units"</f>
        <v>Tioga County: Number of Units</v>
      </c>
      <c r="D44" s="203"/>
      <c r="E44" s="8"/>
      <c r="F44" s="8"/>
      <c r="G44" s="8"/>
      <c r="H44" s="8"/>
      <c r="I44" s="8"/>
      <c r="J44" s="8"/>
      <c r="K44" s="67">
        <f t="shared" si="1"/>
        <v>0</v>
      </c>
      <c r="L44" s="4"/>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row>
    <row r="45" spans="2:55" x14ac:dyDescent="0.2">
      <c r="B45" s="3"/>
      <c r="C45" s="202" t="str">
        <f>'For Reference 2026 FMR'!C35&amp;": Number of Units"</f>
        <v>Union County: Number of Units</v>
      </c>
      <c r="D45" s="203"/>
      <c r="E45" s="8"/>
      <c r="F45" s="8"/>
      <c r="G45" s="8"/>
      <c r="H45" s="8"/>
      <c r="I45" s="8"/>
      <c r="J45" s="8"/>
      <c r="K45" s="67">
        <f t="shared" si="1"/>
        <v>0</v>
      </c>
      <c r="L45" s="4"/>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row>
    <row r="46" spans="2:55" x14ac:dyDescent="0.2">
      <c r="B46" s="3"/>
      <c r="C46" s="202" t="str">
        <f>'For Reference 2026 FMR'!C36&amp;": Number of Units"</f>
        <v>Wayne County: Number of Units</v>
      </c>
      <c r="D46" s="203"/>
      <c r="E46" s="8"/>
      <c r="F46" s="8"/>
      <c r="G46" s="8"/>
      <c r="H46" s="8"/>
      <c r="I46" s="8"/>
      <c r="J46" s="8"/>
      <c r="K46" s="67">
        <f t="shared" si="1"/>
        <v>0</v>
      </c>
      <c r="L46" s="4"/>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row>
    <row r="47" spans="2:55" x14ac:dyDescent="0.2">
      <c r="B47" s="3"/>
      <c r="C47" s="202" t="str">
        <f>'For Reference 2026 FMR'!C37&amp;": Number of Units"</f>
        <v>Wyoming County: Number of Units</v>
      </c>
      <c r="D47" s="203"/>
      <c r="E47" s="8"/>
      <c r="F47" s="8"/>
      <c r="G47" s="8"/>
      <c r="H47" s="8"/>
      <c r="I47" s="8"/>
      <c r="J47" s="8"/>
      <c r="K47" s="67">
        <f t="shared" si="1"/>
        <v>0</v>
      </c>
      <c r="L47" s="4"/>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row>
    <row r="48" spans="2:55" x14ac:dyDescent="0.2">
      <c r="B48" s="3"/>
      <c r="L48" s="4"/>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row>
    <row r="49" spans="2:55" x14ac:dyDescent="0.2">
      <c r="B49" s="3"/>
      <c r="L49" s="4"/>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row>
    <row r="50" spans="2:55" ht="16" x14ac:dyDescent="0.2">
      <c r="B50" s="3"/>
      <c r="C50" s="72" t="s">
        <v>42</v>
      </c>
      <c r="D50" s="73"/>
      <c r="E50" s="73"/>
      <c r="F50" s="82"/>
      <c r="G50" s="82"/>
      <c r="H50" s="82"/>
      <c r="I50" s="82"/>
      <c r="J50" s="82"/>
      <c r="K50" s="83"/>
      <c r="L50" s="4"/>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row>
    <row r="51" spans="2:55" ht="16" x14ac:dyDescent="0.2">
      <c r="B51" s="3"/>
      <c r="C51" s="74" t="s">
        <v>62</v>
      </c>
      <c r="D51" s="84"/>
      <c r="E51" s="84"/>
      <c r="F51" s="85"/>
      <c r="G51" s="85"/>
      <c r="H51" s="85"/>
      <c r="I51" s="85"/>
      <c r="J51" s="85"/>
      <c r="K51" s="86"/>
      <c r="L51" s="4"/>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row>
    <row r="52" spans="2:55" ht="32" x14ac:dyDescent="0.2">
      <c r="B52" s="3"/>
      <c r="C52" s="172"/>
      <c r="D52" s="173"/>
      <c r="E52" s="75" t="s">
        <v>63</v>
      </c>
      <c r="F52" s="75" t="s">
        <v>63</v>
      </c>
      <c r="G52" s="75" t="s">
        <v>63</v>
      </c>
      <c r="H52" s="75" t="s">
        <v>63</v>
      </c>
      <c r="I52" s="75" t="s">
        <v>63</v>
      </c>
      <c r="J52" s="75" t="s">
        <v>63</v>
      </c>
      <c r="K52" s="75" t="s">
        <v>63</v>
      </c>
      <c r="L52" s="4"/>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row>
    <row r="53" spans="2:55" ht="32" x14ac:dyDescent="0.2">
      <c r="B53" s="3"/>
      <c r="C53" s="174"/>
      <c r="D53" s="175"/>
      <c r="E53" s="71" t="s">
        <v>55</v>
      </c>
      <c r="F53" s="71" t="s">
        <v>57</v>
      </c>
      <c r="G53" s="71" t="s">
        <v>12</v>
      </c>
      <c r="H53" s="71" t="s">
        <v>13</v>
      </c>
      <c r="I53" s="71" t="s">
        <v>14</v>
      </c>
      <c r="J53" s="71" t="s">
        <v>15</v>
      </c>
      <c r="K53" s="70" t="s">
        <v>11</v>
      </c>
      <c r="L53" s="4"/>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row>
    <row r="54" spans="2:55" ht="15" customHeight="1" x14ac:dyDescent="0.2">
      <c r="B54" s="3"/>
      <c r="C54" s="176" t="s">
        <v>11</v>
      </c>
      <c r="D54" s="177"/>
      <c r="E54" s="76">
        <f t="shared" ref="E54:J54" si="2">SUM(E55:E87)</f>
        <v>0</v>
      </c>
      <c r="F54" s="76">
        <f t="shared" si="2"/>
        <v>0</v>
      </c>
      <c r="G54" s="76">
        <f t="shared" si="2"/>
        <v>0</v>
      </c>
      <c r="H54" s="76">
        <f t="shared" si="2"/>
        <v>0</v>
      </c>
      <c r="I54" s="76">
        <f t="shared" si="2"/>
        <v>0</v>
      </c>
      <c r="J54" s="76">
        <f t="shared" si="2"/>
        <v>0</v>
      </c>
      <c r="K54" s="77">
        <f>SUM(E54:J54)</f>
        <v>0</v>
      </c>
      <c r="L54" s="4"/>
      <c r="N54" s="5"/>
      <c r="O54" s="9"/>
      <c r="P54" s="9"/>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row>
    <row r="55" spans="2:55" x14ac:dyDescent="0.2">
      <c r="B55" s="3"/>
      <c r="C55" s="202" t="str">
        <f>IF('For Reference 2026 FMR'!C5="","",'For Reference 2026 FMR'!C5)</f>
        <v>Adams County</v>
      </c>
      <c r="D55" s="203"/>
      <c r="E55" s="78">
        <f>(E15*('For Reference 2026 FMR'!E5*0.75))*12</f>
        <v>0</v>
      </c>
      <c r="F55" s="78">
        <f>(F15*'For Reference 2026 FMR'!E5)*12</f>
        <v>0</v>
      </c>
      <c r="G55" s="78">
        <f>(G15*'For Reference 2026 FMR'!F5)*12</f>
        <v>0</v>
      </c>
      <c r="H55" s="78">
        <f>(H15*'For Reference 2026 FMR'!G5)*12</f>
        <v>0</v>
      </c>
      <c r="I55" s="78">
        <f>(I15*'For Reference 2026 FMR'!H5)*12</f>
        <v>0</v>
      </c>
      <c r="J55" s="78">
        <f>(J15*'For Reference 2026 FMR'!I5)*12</f>
        <v>0</v>
      </c>
      <c r="K55" s="78">
        <f>SUM(E55:J55)</f>
        <v>0</v>
      </c>
      <c r="L55" s="4"/>
      <c r="N55" s="5"/>
      <c r="O55" s="9"/>
      <c r="P55" s="9"/>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row>
    <row r="56" spans="2:55" x14ac:dyDescent="0.2">
      <c r="B56" s="3"/>
      <c r="C56" s="202" t="str">
        <f>IF('For Reference 2026 FMR'!C6="","",'For Reference 2026 FMR'!C6)</f>
        <v>Bedford County</v>
      </c>
      <c r="D56" s="203"/>
      <c r="E56" s="78">
        <f>(E16*('For Reference 2026 FMR'!E6*0.75))*12</f>
        <v>0</v>
      </c>
      <c r="F56" s="78">
        <f>(F16*'For Reference 2026 FMR'!E6)*12</f>
        <v>0</v>
      </c>
      <c r="G56" s="78">
        <f>(G16*'For Reference 2026 FMR'!F6)*12</f>
        <v>0</v>
      </c>
      <c r="H56" s="78">
        <f>(H16*'For Reference 2026 FMR'!G6)*12</f>
        <v>0</v>
      </c>
      <c r="I56" s="78">
        <f>(I16*'For Reference 2026 FMR'!H6)*12</f>
        <v>0</v>
      </c>
      <c r="J56" s="78">
        <f>(J16*'For Reference 2026 FMR'!I6)*12</f>
        <v>0</v>
      </c>
      <c r="K56" s="78">
        <f t="shared" ref="K56:K87" si="3">SUM(E56:J56)</f>
        <v>0</v>
      </c>
      <c r="L56" s="4"/>
      <c r="N56" s="5"/>
      <c r="O56" s="9"/>
      <c r="P56" s="9"/>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row>
    <row r="57" spans="2:55" x14ac:dyDescent="0.2">
      <c r="B57" s="3"/>
      <c r="C57" s="202" t="str">
        <f>IF('For Reference 2026 FMR'!C7="","",'For Reference 2026 FMR'!C7)</f>
        <v>Blair County</v>
      </c>
      <c r="D57" s="203"/>
      <c r="E57" s="78">
        <f>(E17*('For Reference 2026 FMR'!E7*0.75))*12</f>
        <v>0</v>
      </c>
      <c r="F57" s="78">
        <f>(F17*'For Reference 2026 FMR'!E7)*12</f>
        <v>0</v>
      </c>
      <c r="G57" s="78">
        <f>(G17*'For Reference 2026 FMR'!F7)*12</f>
        <v>0</v>
      </c>
      <c r="H57" s="78">
        <f>(H17*'For Reference 2026 FMR'!G7)*12</f>
        <v>0</v>
      </c>
      <c r="I57" s="78">
        <f>(I17*'For Reference 2026 FMR'!H7)*12</f>
        <v>0</v>
      </c>
      <c r="J57" s="78">
        <f>(J17*'For Reference 2026 FMR'!I7)*12</f>
        <v>0</v>
      </c>
      <c r="K57" s="78">
        <f t="shared" si="3"/>
        <v>0</v>
      </c>
      <c r="L57" s="4"/>
      <c r="N57" s="5"/>
      <c r="O57" s="9"/>
      <c r="P57" s="9"/>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row>
    <row r="58" spans="2:55" x14ac:dyDescent="0.2">
      <c r="B58" s="3"/>
      <c r="C58" s="202" t="str">
        <f>IF('For Reference 2026 FMR'!C8="","",'For Reference 2026 FMR'!C8)</f>
        <v>Bradford County</v>
      </c>
      <c r="D58" s="203"/>
      <c r="E58" s="78">
        <f>(E18*('For Reference 2026 FMR'!E8*0.75))*12</f>
        <v>0</v>
      </c>
      <c r="F58" s="78">
        <f>(F18*'For Reference 2026 FMR'!E8)*12</f>
        <v>0</v>
      </c>
      <c r="G58" s="78">
        <f>(G18*'For Reference 2026 FMR'!F8)*12</f>
        <v>0</v>
      </c>
      <c r="H58" s="78">
        <f>(H18*'For Reference 2026 FMR'!G8)*12</f>
        <v>0</v>
      </c>
      <c r="I58" s="78">
        <f>(I18*'For Reference 2026 FMR'!H8)*12</f>
        <v>0</v>
      </c>
      <c r="J58" s="78">
        <f>(J18*'For Reference 2026 FMR'!I8)*12</f>
        <v>0</v>
      </c>
      <c r="K58" s="78">
        <f t="shared" si="3"/>
        <v>0</v>
      </c>
      <c r="L58" s="4"/>
      <c r="N58" s="5"/>
      <c r="O58" s="9"/>
      <c r="P58" s="9"/>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row>
    <row r="59" spans="2:55" x14ac:dyDescent="0.2">
      <c r="B59" s="3"/>
      <c r="C59" s="202" t="str">
        <f>IF('For Reference 2026 FMR'!C9="","",'For Reference 2026 FMR'!C9)</f>
        <v>Cambria County</v>
      </c>
      <c r="D59" s="203"/>
      <c r="E59" s="78">
        <f>(E19*('For Reference 2026 FMR'!E9*0.75))*12</f>
        <v>0</v>
      </c>
      <c r="F59" s="78">
        <f>(F19*'For Reference 2026 FMR'!E9)*12</f>
        <v>0</v>
      </c>
      <c r="G59" s="78">
        <f>(G19*'For Reference 2026 FMR'!F9)*12</f>
        <v>0</v>
      </c>
      <c r="H59" s="78">
        <f>(H19*'For Reference 2026 FMR'!G9)*12</f>
        <v>0</v>
      </c>
      <c r="I59" s="78">
        <f>(I19*'For Reference 2026 FMR'!H9)*12</f>
        <v>0</v>
      </c>
      <c r="J59" s="78">
        <f>(J19*'For Reference 2026 FMR'!I9)*12</f>
        <v>0</v>
      </c>
      <c r="K59" s="78">
        <f t="shared" si="3"/>
        <v>0</v>
      </c>
      <c r="L59" s="4"/>
      <c r="N59" s="5"/>
      <c r="O59" s="9"/>
      <c r="P59" s="9"/>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row>
    <row r="60" spans="2:55" x14ac:dyDescent="0.2">
      <c r="B60" s="3"/>
      <c r="C60" s="202" t="str">
        <f>IF('For Reference 2026 FMR'!C10="","",'For Reference 2026 FMR'!C10)</f>
        <v>Carbon County</v>
      </c>
      <c r="D60" s="203"/>
      <c r="E60" s="78">
        <f>(E20*('For Reference 2026 FMR'!E10*0.75))*12</f>
        <v>0</v>
      </c>
      <c r="F60" s="78">
        <f>(F20*'For Reference 2026 FMR'!E10)*12</f>
        <v>0</v>
      </c>
      <c r="G60" s="78">
        <f>(G20*'For Reference 2026 FMR'!F10)*12</f>
        <v>0</v>
      </c>
      <c r="H60" s="78">
        <f>(H20*'For Reference 2026 FMR'!G10)*12</f>
        <v>0</v>
      </c>
      <c r="I60" s="78">
        <f>(I20*'For Reference 2026 FMR'!H10)*12</f>
        <v>0</v>
      </c>
      <c r="J60" s="78">
        <f>(J20*'For Reference 2026 FMR'!I10)*12</f>
        <v>0</v>
      </c>
      <c r="K60" s="78">
        <f t="shared" si="3"/>
        <v>0</v>
      </c>
      <c r="L60" s="4"/>
      <c r="N60" s="5"/>
      <c r="O60" s="9"/>
      <c r="P60" s="9"/>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row>
    <row r="61" spans="2:55" x14ac:dyDescent="0.2">
      <c r="B61" s="3"/>
      <c r="C61" s="202" t="str">
        <f>IF('For Reference 2026 FMR'!C11="","",'For Reference 2026 FMR'!C11)</f>
        <v>Centre County</v>
      </c>
      <c r="D61" s="203"/>
      <c r="E61" s="78">
        <f>(E21*('For Reference 2026 FMR'!E11*0.75))*12</f>
        <v>0</v>
      </c>
      <c r="F61" s="78">
        <f>(F21*'For Reference 2026 FMR'!E11)*12</f>
        <v>0</v>
      </c>
      <c r="G61" s="78">
        <f>(G21*'For Reference 2026 FMR'!F11)*12</f>
        <v>0</v>
      </c>
      <c r="H61" s="78">
        <f>(H21*'For Reference 2026 FMR'!G11)*12</f>
        <v>0</v>
      </c>
      <c r="I61" s="78">
        <f>(I21*'For Reference 2026 FMR'!H11)*12</f>
        <v>0</v>
      </c>
      <c r="J61" s="78">
        <f>(J21*'For Reference 2026 FMR'!I11)*12</f>
        <v>0</v>
      </c>
      <c r="K61" s="78">
        <f t="shared" si="3"/>
        <v>0</v>
      </c>
      <c r="L61" s="4"/>
      <c r="N61" s="5"/>
      <c r="O61" s="9"/>
      <c r="P61" s="9"/>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row>
    <row r="62" spans="2:55" x14ac:dyDescent="0.2">
      <c r="B62" s="3"/>
      <c r="C62" s="202" t="str">
        <f>IF('For Reference 2026 FMR'!C12="","",'For Reference 2026 FMR'!C12)</f>
        <v>Clinton County</v>
      </c>
      <c r="D62" s="203"/>
      <c r="E62" s="78">
        <f>(E22*('For Reference 2026 FMR'!E12*0.75))*12</f>
        <v>0</v>
      </c>
      <c r="F62" s="78">
        <f>(F22*'For Reference 2026 FMR'!E12)*12</f>
        <v>0</v>
      </c>
      <c r="G62" s="78">
        <f>(G22*'For Reference 2026 FMR'!F12)*12</f>
        <v>0</v>
      </c>
      <c r="H62" s="78">
        <f>(H22*'For Reference 2026 FMR'!G12)*12</f>
        <v>0</v>
      </c>
      <c r="I62" s="78">
        <f>(I22*'For Reference 2026 FMR'!H12)*12</f>
        <v>0</v>
      </c>
      <c r="J62" s="78">
        <f>(J22*'For Reference 2026 FMR'!I12)*12</f>
        <v>0</v>
      </c>
      <c r="K62" s="78">
        <f t="shared" si="3"/>
        <v>0</v>
      </c>
      <c r="L62" s="4"/>
      <c r="N62" s="5"/>
      <c r="O62" s="9"/>
      <c r="P62" s="9"/>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row>
    <row r="63" spans="2:55" x14ac:dyDescent="0.2">
      <c r="B63" s="3"/>
      <c r="C63" s="202" t="str">
        <f>IF('For Reference 2026 FMR'!C13="","",'For Reference 2026 FMR'!C13)</f>
        <v>Columbia County</v>
      </c>
      <c r="D63" s="203"/>
      <c r="E63" s="78">
        <f>(E23*('For Reference 2026 FMR'!E13*0.75))*12</f>
        <v>0</v>
      </c>
      <c r="F63" s="78">
        <f>(F23*'For Reference 2026 FMR'!E13)*12</f>
        <v>0</v>
      </c>
      <c r="G63" s="78">
        <f>(G23*'For Reference 2026 FMR'!F13)*12</f>
        <v>0</v>
      </c>
      <c r="H63" s="78">
        <f>(H23*'For Reference 2026 FMR'!G13)*12</f>
        <v>0</v>
      </c>
      <c r="I63" s="78">
        <f>(I23*'For Reference 2026 FMR'!H13)*12</f>
        <v>0</v>
      </c>
      <c r="J63" s="78">
        <f>(J23*'For Reference 2026 FMR'!I13)*12</f>
        <v>0</v>
      </c>
      <c r="K63" s="78">
        <f t="shared" si="3"/>
        <v>0</v>
      </c>
      <c r="L63" s="4"/>
      <c r="N63" s="5"/>
      <c r="O63" s="9"/>
      <c r="P63" s="9"/>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row>
    <row r="64" spans="2:55" x14ac:dyDescent="0.2">
      <c r="B64" s="3"/>
      <c r="C64" s="202" t="str">
        <f>IF('For Reference 2026 FMR'!C14="","",'For Reference 2026 FMR'!C14)</f>
        <v>Cumberland County</v>
      </c>
      <c r="D64" s="203"/>
      <c r="E64" s="78">
        <f>(E24*('For Reference 2026 FMR'!E14*0.75))*12</f>
        <v>0</v>
      </c>
      <c r="F64" s="78">
        <f>(F24*'For Reference 2026 FMR'!E14)*12</f>
        <v>0</v>
      </c>
      <c r="G64" s="78">
        <f>(G24*'For Reference 2026 FMR'!F14)*12</f>
        <v>0</v>
      </c>
      <c r="H64" s="78">
        <f>(H24*'For Reference 2026 FMR'!G14)*12</f>
        <v>0</v>
      </c>
      <c r="I64" s="78">
        <f>(I24*'For Reference 2026 FMR'!H14)*12</f>
        <v>0</v>
      </c>
      <c r="J64" s="78">
        <f>(J24*'For Reference 2026 FMR'!I14)*12</f>
        <v>0</v>
      </c>
      <c r="K64" s="78">
        <f t="shared" si="3"/>
        <v>0</v>
      </c>
      <c r="L64" s="4"/>
      <c r="N64" s="5"/>
      <c r="O64" s="9"/>
      <c r="P64" s="9"/>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row>
    <row r="65" spans="2:55" x14ac:dyDescent="0.2">
      <c r="B65" s="3"/>
      <c r="C65" s="202" t="str">
        <f>IF('For Reference 2026 FMR'!C15="","",'For Reference 2026 FMR'!C15)</f>
        <v>Franklin County</v>
      </c>
      <c r="D65" s="203"/>
      <c r="E65" s="78">
        <f>(E25*('For Reference 2026 FMR'!E15*0.75))*12</f>
        <v>0</v>
      </c>
      <c r="F65" s="78">
        <f>(F25*'For Reference 2026 FMR'!E15)*12</f>
        <v>0</v>
      </c>
      <c r="G65" s="78">
        <f>(G25*'For Reference 2026 FMR'!F15)*12</f>
        <v>0</v>
      </c>
      <c r="H65" s="78">
        <f>(H25*'For Reference 2026 FMR'!G15)*12</f>
        <v>0</v>
      </c>
      <c r="I65" s="78">
        <f>(I25*'For Reference 2026 FMR'!H15)*12</f>
        <v>0</v>
      </c>
      <c r="J65" s="78">
        <f>(J25*'For Reference 2026 FMR'!I15)*12</f>
        <v>0</v>
      </c>
      <c r="K65" s="78">
        <f t="shared" si="3"/>
        <v>0</v>
      </c>
      <c r="L65" s="4"/>
      <c r="N65" s="5"/>
      <c r="O65" s="9"/>
      <c r="P65" s="9"/>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row>
    <row r="66" spans="2:55" x14ac:dyDescent="0.2">
      <c r="B66" s="3"/>
      <c r="C66" s="202" t="str">
        <f>IF('For Reference 2026 FMR'!C16="","",'For Reference 2026 FMR'!C16)</f>
        <v>Fulton County</v>
      </c>
      <c r="D66" s="203"/>
      <c r="E66" s="78">
        <f>(E26*('For Reference 2026 FMR'!E16*0.75))*12</f>
        <v>0</v>
      </c>
      <c r="F66" s="78">
        <f>(F26*'For Reference 2026 FMR'!E16)*12</f>
        <v>0</v>
      </c>
      <c r="G66" s="78">
        <f>(G26*'For Reference 2026 FMR'!F16)*12</f>
        <v>0</v>
      </c>
      <c r="H66" s="78">
        <f>(H26*'For Reference 2026 FMR'!G16)*12</f>
        <v>0</v>
      </c>
      <c r="I66" s="78">
        <f>(I26*'For Reference 2026 FMR'!H16)*12</f>
        <v>0</v>
      </c>
      <c r="J66" s="78">
        <f>(J26*'For Reference 2026 FMR'!I16)*12</f>
        <v>0</v>
      </c>
      <c r="K66" s="78">
        <f t="shared" si="3"/>
        <v>0</v>
      </c>
      <c r="L66" s="4"/>
      <c r="N66" s="5"/>
      <c r="O66" s="9"/>
      <c r="P66" s="9"/>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row>
    <row r="67" spans="2:55" x14ac:dyDescent="0.2">
      <c r="B67" s="3"/>
      <c r="C67" s="202" t="str">
        <f>IF('For Reference 2026 FMR'!C17="","",'For Reference 2026 FMR'!C17)</f>
        <v>Huntingdon County</v>
      </c>
      <c r="D67" s="203"/>
      <c r="E67" s="78">
        <f>(E27*('For Reference 2026 FMR'!E17*0.75))*12</f>
        <v>0</v>
      </c>
      <c r="F67" s="78">
        <f>(F27*'For Reference 2026 FMR'!E17)*12</f>
        <v>0</v>
      </c>
      <c r="G67" s="78">
        <f>(G27*'For Reference 2026 FMR'!F17)*12</f>
        <v>0</v>
      </c>
      <c r="H67" s="78">
        <f>(H27*'For Reference 2026 FMR'!G17)*12</f>
        <v>0</v>
      </c>
      <c r="I67" s="78">
        <f>(I27*'For Reference 2026 FMR'!H17)*12</f>
        <v>0</v>
      </c>
      <c r="J67" s="78">
        <f>(J27*'For Reference 2026 FMR'!I17)*12</f>
        <v>0</v>
      </c>
      <c r="K67" s="78">
        <f t="shared" si="3"/>
        <v>0</v>
      </c>
      <c r="L67" s="4"/>
      <c r="N67" s="5"/>
      <c r="O67" s="9"/>
      <c r="P67" s="9"/>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row>
    <row r="68" spans="2:55" x14ac:dyDescent="0.2">
      <c r="B68" s="3"/>
      <c r="C68" s="202" t="str">
        <f>IF('For Reference 2026 FMR'!C18="","",'For Reference 2026 FMR'!C18)</f>
        <v>Juniata County</v>
      </c>
      <c r="D68" s="203"/>
      <c r="E68" s="78">
        <f>(E28*('For Reference 2026 FMR'!E18*0.75))*12</f>
        <v>0</v>
      </c>
      <c r="F68" s="78">
        <f>(F28*'For Reference 2026 FMR'!E18)*12</f>
        <v>0</v>
      </c>
      <c r="G68" s="78">
        <f>(G28*'For Reference 2026 FMR'!F18)*12</f>
        <v>0</v>
      </c>
      <c r="H68" s="78">
        <f>(H28*'For Reference 2026 FMR'!G18)*12</f>
        <v>0</v>
      </c>
      <c r="I68" s="78">
        <f>(I28*'For Reference 2026 FMR'!H18)*12</f>
        <v>0</v>
      </c>
      <c r="J68" s="78">
        <f>(J28*'For Reference 2026 FMR'!I18)*12</f>
        <v>0</v>
      </c>
      <c r="K68" s="78">
        <f t="shared" si="3"/>
        <v>0</v>
      </c>
      <c r="L68" s="4"/>
      <c r="N68" s="5"/>
      <c r="O68" s="9"/>
      <c r="P68" s="9"/>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row>
    <row r="69" spans="2:55" x14ac:dyDescent="0.2">
      <c r="B69" s="3"/>
      <c r="C69" s="202" t="str">
        <f>IF('For Reference 2026 FMR'!C19="","",'For Reference 2026 FMR'!C19)</f>
        <v>Lebanon County</v>
      </c>
      <c r="D69" s="203"/>
      <c r="E69" s="78">
        <f>(E29*('For Reference 2026 FMR'!E19*0.75))*12</f>
        <v>0</v>
      </c>
      <c r="F69" s="78">
        <f>(F29*'For Reference 2026 FMR'!E19)*12</f>
        <v>0</v>
      </c>
      <c r="G69" s="78">
        <f>(G29*'For Reference 2026 FMR'!F19)*12</f>
        <v>0</v>
      </c>
      <c r="H69" s="78">
        <f>(H29*'For Reference 2026 FMR'!G19)*12</f>
        <v>0</v>
      </c>
      <c r="I69" s="78">
        <f>(I29*'For Reference 2026 FMR'!H19)*12</f>
        <v>0</v>
      </c>
      <c r="J69" s="78">
        <f>(J29*'For Reference 2026 FMR'!I19)*12</f>
        <v>0</v>
      </c>
      <c r="K69" s="78">
        <f t="shared" si="3"/>
        <v>0</v>
      </c>
      <c r="L69" s="4"/>
      <c r="N69" s="5"/>
      <c r="O69" s="9"/>
      <c r="P69" s="9"/>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row>
    <row r="70" spans="2:55" x14ac:dyDescent="0.2">
      <c r="B70" s="3"/>
      <c r="C70" s="202" t="str">
        <f>IF('For Reference 2026 FMR'!C20="","",'For Reference 2026 FMR'!C20)</f>
        <v>Lehigh County</v>
      </c>
      <c r="D70" s="203"/>
      <c r="E70" s="78">
        <f>(E30*('For Reference 2026 FMR'!E20*0.75))*12</f>
        <v>0</v>
      </c>
      <c r="F70" s="78">
        <f>(F30*'For Reference 2026 FMR'!E20)*12</f>
        <v>0</v>
      </c>
      <c r="G70" s="78">
        <f>(G30*'For Reference 2026 FMR'!F20)*12</f>
        <v>0</v>
      </c>
      <c r="H70" s="78">
        <f>(H30*'For Reference 2026 FMR'!G20)*12</f>
        <v>0</v>
      </c>
      <c r="I70" s="78">
        <f>(I30*'For Reference 2026 FMR'!H20)*12</f>
        <v>0</v>
      </c>
      <c r="J70" s="78">
        <f>(J30*'For Reference 2026 FMR'!I20)*12</f>
        <v>0</v>
      </c>
      <c r="K70" s="78">
        <f t="shared" si="3"/>
        <v>0</v>
      </c>
      <c r="L70" s="4"/>
      <c r="N70" s="5"/>
      <c r="O70" s="9"/>
      <c r="P70" s="9"/>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row>
    <row r="71" spans="2:55" x14ac:dyDescent="0.2">
      <c r="B71" s="3"/>
      <c r="C71" s="202" t="str">
        <f>IF('For Reference 2026 FMR'!C21="","",'For Reference 2026 FMR'!C21)</f>
        <v>Lycoming County</v>
      </c>
      <c r="D71" s="203"/>
      <c r="E71" s="78">
        <f>(E31*('For Reference 2026 FMR'!E21*0.75))*12</f>
        <v>0</v>
      </c>
      <c r="F71" s="78">
        <f>(F31*'For Reference 2026 FMR'!E21)*12</f>
        <v>0</v>
      </c>
      <c r="G71" s="78">
        <f>(G31*'For Reference 2026 FMR'!F21)*12</f>
        <v>0</v>
      </c>
      <c r="H71" s="78">
        <f>(H31*'For Reference 2026 FMR'!G21)*12</f>
        <v>0</v>
      </c>
      <c r="I71" s="78">
        <f>(I31*'For Reference 2026 FMR'!H21)*12</f>
        <v>0</v>
      </c>
      <c r="J71" s="78">
        <f>(J31*'For Reference 2026 FMR'!I21)*12</f>
        <v>0</v>
      </c>
      <c r="K71" s="78">
        <f t="shared" si="3"/>
        <v>0</v>
      </c>
      <c r="L71" s="4"/>
      <c r="N71" s="5"/>
      <c r="O71" s="9"/>
      <c r="P71" s="9"/>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row>
    <row r="72" spans="2:55" x14ac:dyDescent="0.2">
      <c r="B72" s="3"/>
      <c r="C72" s="202" t="str">
        <f>IF('For Reference 2026 FMR'!C22="","",'For Reference 2026 FMR'!C22)</f>
        <v>Mifflin County</v>
      </c>
      <c r="D72" s="203"/>
      <c r="E72" s="78">
        <f>(E32*('For Reference 2026 FMR'!E22*0.75))*12</f>
        <v>0</v>
      </c>
      <c r="F72" s="78">
        <f>(F32*'For Reference 2026 FMR'!E22)*12</f>
        <v>0</v>
      </c>
      <c r="G72" s="78">
        <f>(G32*'For Reference 2026 FMR'!F22)*12</f>
        <v>0</v>
      </c>
      <c r="H72" s="78">
        <f>(H32*'For Reference 2026 FMR'!G22)*12</f>
        <v>0</v>
      </c>
      <c r="I72" s="78">
        <f>(I32*'For Reference 2026 FMR'!H22)*12</f>
        <v>0</v>
      </c>
      <c r="J72" s="78">
        <f>(J32*'For Reference 2026 FMR'!I22)*12</f>
        <v>0</v>
      </c>
      <c r="K72" s="78">
        <f t="shared" si="3"/>
        <v>0</v>
      </c>
      <c r="L72" s="4"/>
      <c r="N72" s="5"/>
      <c r="O72" s="9"/>
      <c r="P72" s="9"/>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row>
    <row r="73" spans="2:55" x14ac:dyDescent="0.2">
      <c r="B73" s="3"/>
      <c r="C73" s="202" t="str">
        <f>IF('For Reference 2026 FMR'!C23="","",'For Reference 2026 FMR'!C23)</f>
        <v>Monroe County</v>
      </c>
      <c r="D73" s="203"/>
      <c r="E73" s="78">
        <f>(E33*('For Reference 2026 FMR'!E23*0.75))*12</f>
        <v>0</v>
      </c>
      <c r="F73" s="78">
        <f>(F33*'For Reference 2026 FMR'!E23)*12</f>
        <v>0</v>
      </c>
      <c r="G73" s="78">
        <f>(G33*'For Reference 2026 FMR'!F23)*12</f>
        <v>0</v>
      </c>
      <c r="H73" s="78">
        <f>(H33*'For Reference 2026 FMR'!G23)*12</f>
        <v>0</v>
      </c>
      <c r="I73" s="78">
        <f>(I33*'For Reference 2026 FMR'!H23)*12</f>
        <v>0</v>
      </c>
      <c r="J73" s="78">
        <f>(J33*'For Reference 2026 FMR'!I23)*12</f>
        <v>0</v>
      </c>
      <c r="K73" s="78">
        <f t="shared" si="3"/>
        <v>0</v>
      </c>
      <c r="L73" s="4"/>
      <c r="N73" s="5"/>
      <c r="O73" s="9"/>
      <c r="P73" s="9"/>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row>
    <row r="74" spans="2:55" x14ac:dyDescent="0.2">
      <c r="B74" s="3"/>
      <c r="C74" s="202" t="str">
        <f>IF('For Reference 2026 FMR'!C24="","",'For Reference 2026 FMR'!C24)</f>
        <v>Montour County</v>
      </c>
      <c r="D74" s="203"/>
      <c r="E74" s="78">
        <f>(E34*('For Reference 2026 FMR'!E24*0.75))*12</f>
        <v>0</v>
      </c>
      <c r="F74" s="78">
        <f>(F34*'For Reference 2026 FMR'!E24)*12</f>
        <v>0</v>
      </c>
      <c r="G74" s="78">
        <f>(G34*'For Reference 2026 FMR'!F24)*12</f>
        <v>0</v>
      </c>
      <c r="H74" s="78">
        <f>(H34*'For Reference 2026 FMR'!G24)*12</f>
        <v>0</v>
      </c>
      <c r="I74" s="78">
        <f>(I34*'For Reference 2026 FMR'!H24)*12</f>
        <v>0</v>
      </c>
      <c r="J74" s="78">
        <f>(J34*'For Reference 2026 FMR'!I24)*12</f>
        <v>0</v>
      </c>
      <c r="K74" s="78">
        <f t="shared" si="3"/>
        <v>0</v>
      </c>
      <c r="L74" s="4"/>
      <c r="N74" s="5"/>
      <c r="O74" s="9"/>
      <c r="P74" s="9"/>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row>
    <row r="75" spans="2:55" x14ac:dyDescent="0.2">
      <c r="B75" s="3"/>
      <c r="C75" s="202" t="str">
        <f>IF('For Reference 2026 FMR'!C25="","",'For Reference 2026 FMR'!C25)</f>
        <v>Northampton County</v>
      </c>
      <c r="D75" s="203"/>
      <c r="E75" s="78">
        <f>(E35*('For Reference 2026 FMR'!E25*0.75))*12</f>
        <v>0</v>
      </c>
      <c r="F75" s="78">
        <f>(F35*'For Reference 2026 FMR'!E25)*12</f>
        <v>0</v>
      </c>
      <c r="G75" s="78">
        <f>(G35*'For Reference 2026 FMR'!F25)*12</f>
        <v>0</v>
      </c>
      <c r="H75" s="78">
        <f>(H35*'For Reference 2026 FMR'!G25)*12</f>
        <v>0</v>
      </c>
      <c r="I75" s="78">
        <f>(I35*'For Reference 2026 FMR'!H25)*12</f>
        <v>0</v>
      </c>
      <c r="J75" s="78">
        <f>(J35*'For Reference 2026 FMR'!I25)*12</f>
        <v>0</v>
      </c>
      <c r="K75" s="78">
        <f t="shared" si="3"/>
        <v>0</v>
      </c>
      <c r="L75" s="4"/>
      <c r="N75" s="5"/>
      <c r="O75" s="9"/>
      <c r="P75" s="9"/>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row>
    <row r="76" spans="2:55" x14ac:dyDescent="0.2">
      <c r="B76" s="3"/>
      <c r="C76" s="202" t="str">
        <f>IF('For Reference 2026 FMR'!C26="","",'For Reference 2026 FMR'!C26)</f>
        <v>Northumberland County</v>
      </c>
      <c r="D76" s="203"/>
      <c r="E76" s="78">
        <f>(E36*('For Reference 2026 FMR'!E26*0.75))*12</f>
        <v>0</v>
      </c>
      <c r="F76" s="78">
        <f>(F36*'For Reference 2026 FMR'!E26)*12</f>
        <v>0</v>
      </c>
      <c r="G76" s="78">
        <f>(G36*'For Reference 2026 FMR'!F26)*12</f>
        <v>0</v>
      </c>
      <c r="H76" s="78">
        <f>(H36*'For Reference 2026 FMR'!G26)*12</f>
        <v>0</v>
      </c>
      <c r="I76" s="78">
        <f>(I36*'For Reference 2026 FMR'!H26)*12</f>
        <v>0</v>
      </c>
      <c r="J76" s="78">
        <f>(J36*'For Reference 2026 FMR'!I26)*12</f>
        <v>0</v>
      </c>
      <c r="K76" s="78">
        <f t="shared" si="3"/>
        <v>0</v>
      </c>
      <c r="L76" s="4"/>
      <c r="N76" s="5"/>
      <c r="O76" s="9"/>
      <c r="P76" s="9"/>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row>
    <row r="77" spans="2:55" x14ac:dyDescent="0.2">
      <c r="B77" s="3"/>
      <c r="C77" s="202" t="str">
        <f>IF('For Reference 2026 FMR'!C27="","",'For Reference 2026 FMR'!C27)</f>
        <v>Perry County</v>
      </c>
      <c r="D77" s="203"/>
      <c r="E77" s="78">
        <f>(E37*('For Reference 2026 FMR'!E27*0.75))*12</f>
        <v>0</v>
      </c>
      <c r="F77" s="78">
        <f>(F37*'For Reference 2026 FMR'!E27)*12</f>
        <v>0</v>
      </c>
      <c r="G77" s="78">
        <f>(G37*'For Reference 2026 FMR'!F27)*12</f>
        <v>0</v>
      </c>
      <c r="H77" s="78">
        <f>(H37*'For Reference 2026 FMR'!G27)*12</f>
        <v>0</v>
      </c>
      <c r="I77" s="78">
        <f>(I37*'For Reference 2026 FMR'!H27)*12</f>
        <v>0</v>
      </c>
      <c r="J77" s="78">
        <f>(J37*'For Reference 2026 FMR'!I27)*12</f>
        <v>0</v>
      </c>
      <c r="K77" s="78">
        <f t="shared" si="3"/>
        <v>0</v>
      </c>
      <c r="L77" s="4"/>
      <c r="N77" s="5"/>
      <c r="O77" s="9"/>
      <c r="P77" s="9"/>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row>
    <row r="78" spans="2:55" x14ac:dyDescent="0.2">
      <c r="B78" s="3"/>
      <c r="C78" s="202" t="str">
        <f>IF('For Reference 2026 FMR'!C28="","",'For Reference 2026 FMR'!C28)</f>
        <v>Pike County</v>
      </c>
      <c r="D78" s="203"/>
      <c r="E78" s="78">
        <f>(E38*('For Reference 2026 FMR'!E28*0.75))*12</f>
        <v>0</v>
      </c>
      <c r="F78" s="78">
        <f>(F38*'For Reference 2026 FMR'!E28)*12</f>
        <v>0</v>
      </c>
      <c r="G78" s="78">
        <f>(G38*'For Reference 2026 FMR'!F28)*12</f>
        <v>0</v>
      </c>
      <c r="H78" s="78">
        <f>(H38*'For Reference 2026 FMR'!G28)*12</f>
        <v>0</v>
      </c>
      <c r="I78" s="78">
        <f>(I38*'For Reference 2026 FMR'!H28)*12</f>
        <v>0</v>
      </c>
      <c r="J78" s="78">
        <f>(J38*'For Reference 2026 FMR'!I28)*12</f>
        <v>0</v>
      </c>
      <c r="K78" s="78">
        <f t="shared" si="3"/>
        <v>0</v>
      </c>
      <c r="L78" s="4"/>
      <c r="N78" s="5"/>
      <c r="O78" s="9"/>
      <c r="P78" s="9"/>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row>
    <row r="79" spans="2:55" x14ac:dyDescent="0.2">
      <c r="B79" s="3"/>
      <c r="C79" s="202" t="str">
        <f>IF('For Reference 2026 FMR'!C29="","",'For Reference 2026 FMR'!C29)</f>
        <v>Schuylkill County</v>
      </c>
      <c r="D79" s="203"/>
      <c r="E79" s="78">
        <f>(E39*('For Reference 2026 FMR'!E29*0.75))*12</f>
        <v>0</v>
      </c>
      <c r="F79" s="78">
        <f>(F39*'For Reference 2026 FMR'!E29)*12</f>
        <v>0</v>
      </c>
      <c r="G79" s="78">
        <f>(G39*'For Reference 2026 FMR'!F29)*12</f>
        <v>0</v>
      </c>
      <c r="H79" s="78">
        <f>(H39*'For Reference 2026 FMR'!G29)*12</f>
        <v>0</v>
      </c>
      <c r="I79" s="78">
        <f>(I39*'For Reference 2026 FMR'!H29)*12</f>
        <v>0</v>
      </c>
      <c r="J79" s="78">
        <f>(J39*'For Reference 2026 FMR'!I29)*12</f>
        <v>0</v>
      </c>
      <c r="K79" s="78">
        <f t="shared" si="3"/>
        <v>0</v>
      </c>
      <c r="L79" s="4"/>
      <c r="N79" s="5"/>
      <c r="O79" s="9"/>
      <c r="P79" s="9"/>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row>
    <row r="80" spans="2:55" x14ac:dyDescent="0.2">
      <c r="B80" s="3"/>
      <c r="C80" s="202" t="str">
        <f>IF('For Reference 2026 FMR'!C30="","",'For Reference 2026 FMR'!C30)</f>
        <v>Snyder County</v>
      </c>
      <c r="D80" s="203"/>
      <c r="E80" s="78">
        <f>(E40*('For Reference 2026 FMR'!E30*0.75))*12</f>
        <v>0</v>
      </c>
      <c r="F80" s="78">
        <f>(F40*'For Reference 2026 FMR'!E30)*12</f>
        <v>0</v>
      </c>
      <c r="G80" s="78">
        <f>(G40*'For Reference 2026 FMR'!F30)*12</f>
        <v>0</v>
      </c>
      <c r="H80" s="78">
        <f>(H40*'For Reference 2026 FMR'!G30)*12</f>
        <v>0</v>
      </c>
      <c r="I80" s="78">
        <f>(I40*'For Reference 2026 FMR'!H30)*12</f>
        <v>0</v>
      </c>
      <c r="J80" s="78">
        <f>(J40*'For Reference 2026 FMR'!I30)*12</f>
        <v>0</v>
      </c>
      <c r="K80" s="78">
        <f t="shared" si="3"/>
        <v>0</v>
      </c>
      <c r="L80" s="4"/>
      <c r="N80" s="5"/>
      <c r="O80" s="9"/>
      <c r="P80" s="9"/>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row>
    <row r="81" spans="2:55" x14ac:dyDescent="0.2">
      <c r="B81" s="3"/>
      <c r="C81" s="202" t="str">
        <f>IF('For Reference 2026 FMR'!C31="","",'For Reference 2026 FMR'!C31)</f>
        <v>Somerset County</v>
      </c>
      <c r="D81" s="203"/>
      <c r="E81" s="78">
        <f>(E41*('For Reference 2026 FMR'!E31*0.75))*12</f>
        <v>0</v>
      </c>
      <c r="F81" s="78">
        <f>(F41*'For Reference 2026 FMR'!E31)*12</f>
        <v>0</v>
      </c>
      <c r="G81" s="78">
        <f>(G41*'For Reference 2026 FMR'!F31)*12</f>
        <v>0</v>
      </c>
      <c r="H81" s="78">
        <f>(H41*'For Reference 2026 FMR'!G31)*12</f>
        <v>0</v>
      </c>
      <c r="I81" s="78">
        <f>(I41*'For Reference 2026 FMR'!H31)*12</f>
        <v>0</v>
      </c>
      <c r="J81" s="78">
        <f>(J41*'For Reference 2026 FMR'!I31)*12</f>
        <v>0</v>
      </c>
      <c r="K81" s="78">
        <f t="shared" si="3"/>
        <v>0</v>
      </c>
      <c r="L81" s="4"/>
      <c r="N81" s="5"/>
      <c r="O81" s="9"/>
      <c r="P81" s="9"/>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row>
    <row r="82" spans="2:55" x14ac:dyDescent="0.2">
      <c r="B82" s="3"/>
      <c r="C82" s="202" t="str">
        <f>IF('For Reference 2026 FMR'!C32="","",'For Reference 2026 FMR'!C32)</f>
        <v>Sullivan County</v>
      </c>
      <c r="D82" s="203"/>
      <c r="E82" s="78">
        <f>(E42*('For Reference 2026 FMR'!E32*0.75))*12</f>
        <v>0</v>
      </c>
      <c r="F82" s="78">
        <f>(F42*'For Reference 2026 FMR'!E32)*12</f>
        <v>0</v>
      </c>
      <c r="G82" s="78">
        <f>(G42*'For Reference 2026 FMR'!F32)*12</f>
        <v>0</v>
      </c>
      <c r="H82" s="78">
        <f>(H42*'For Reference 2026 FMR'!G32)*12</f>
        <v>0</v>
      </c>
      <c r="I82" s="78">
        <f>(I42*'For Reference 2026 FMR'!H32)*12</f>
        <v>0</v>
      </c>
      <c r="J82" s="78">
        <f>(J42*'For Reference 2026 FMR'!I32)*12</f>
        <v>0</v>
      </c>
      <c r="K82" s="78">
        <f t="shared" si="3"/>
        <v>0</v>
      </c>
      <c r="L82" s="4"/>
      <c r="N82" s="5"/>
      <c r="O82" s="9"/>
      <c r="P82" s="9"/>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row>
    <row r="83" spans="2:55" x14ac:dyDescent="0.2">
      <c r="B83" s="3"/>
      <c r="C83" s="202" t="str">
        <f>IF('For Reference 2026 FMR'!C33="","",'For Reference 2026 FMR'!C33)</f>
        <v>Susquehanna County</v>
      </c>
      <c r="D83" s="203"/>
      <c r="E83" s="78">
        <f>(E43*('For Reference 2026 FMR'!E33*0.75))*12</f>
        <v>0</v>
      </c>
      <c r="F83" s="78">
        <f>(F43*'For Reference 2026 FMR'!E33)*12</f>
        <v>0</v>
      </c>
      <c r="G83" s="78">
        <f>(G43*'For Reference 2026 FMR'!F33)*12</f>
        <v>0</v>
      </c>
      <c r="H83" s="78">
        <f>(H43*'For Reference 2026 FMR'!G33)*12</f>
        <v>0</v>
      </c>
      <c r="I83" s="78">
        <f>(I43*'For Reference 2026 FMR'!H33)*12</f>
        <v>0</v>
      </c>
      <c r="J83" s="78">
        <f>(J43*'For Reference 2026 FMR'!I33)*12</f>
        <v>0</v>
      </c>
      <c r="K83" s="78">
        <f t="shared" si="3"/>
        <v>0</v>
      </c>
      <c r="L83" s="4"/>
      <c r="N83" s="5"/>
      <c r="O83" s="9"/>
      <c r="P83" s="9"/>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row>
    <row r="84" spans="2:55" x14ac:dyDescent="0.2">
      <c r="B84" s="3"/>
      <c r="C84" s="202" t="str">
        <f>IF('For Reference 2026 FMR'!C34="","",'For Reference 2026 FMR'!C34)</f>
        <v>Tioga County</v>
      </c>
      <c r="D84" s="203"/>
      <c r="E84" s="78">
        <f>(E44*('For Reference 2026 FMR'!E34*0.75))*12</f>
        <v>0</v>
      </c>
      <c r="F84" s="78">
        <f>(F44*'For Reference 2026 FMR'!E34)*12</f>
        <v>0</v>
      </c>
      <c r="G84" s="78">
        <f>(G44*'For Reference 2026 FMR'!F34)*12</f>
        <v>0</v>
      </c>
      <c r="H84" s="78">
        <f>(H44*'For Reference 2026 FMR'!G34)*12</f>
        <v>0</v>
      </c>
      <c r="I84" s="78">
        <f>(I44*'For Reference 2026 FMR'!H34)*12</f>
        <v>0</v>
      </c>
      <c r="J84" s="78">
        <f>(J44*'For Reference 2026 FMR'!I34)*12</f>
        <v>0</v>
      </c>
      <c r="K84" s="78">
        <f t="shared" si="3"/>
        <v>0</v>
      </c>
      <c r="L84" s="4"/>
      <c r="N84" s="5"/>
      <c r="O84" s="9"/>
      <c r="P84" s="9"/>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row>
    <row r="85" spans="2:55" x14ac:dyDescent="0.2">
      <c r="B85" s="3"/>
      <c r="C85" s="202" t="str">
        <f>IF('For Reference 2026 FMR'!C35="","",'For Reference 2026 FMR'!C35)</f>
        <v>Union County</v>
      </c>
      <c r="D85" s="203"/>
      <c r="E85" s="78">
        <f>(E45*('For Reference 2026 FMR'!E35*0.75))*12</f>
        <v>0</v>
      </c>
      <c r="F85" s="78">
        <f>(F45*'For Reference 2026 FMR'!E35)*12</f>
        <v>0</v>
      </c>
      <c r="G85" s="78">
        <f>(G45*'For Reference 2026 FMR'!F35)*12</f>
        <v>0</v>
      </c>
      <c r="H85" s="78">
        <f>(H45*'For Reference 2026 FMR'!G35)*12</f>
        <v>0</v>
      </c>
      <c r="I85" s="78">
        <f>(I45*'For Reference 2026 FMR'!H35)*12</f>
        <v>0</v>
      </c>
      <c r="J85" s="78">
        <f>(J45*'For Reference 2026 FMR'!I35)*12</f>
        <v>0</v>
      </c>
      <c r="K85" s="78">
        <f t="shared" si="3"/>
        <v>0</v>
      </c>
      <c r="L85" s="4"/>
      <c r="N85" s="5"/>
      <c r="O85" s="9"/>
      <c r="P85" s="9"/>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row>
    <row r="86" spans="2:55" x14ac:dyDescent="0.2">
      <c r="B86" s="3"/>
      <c r="C86" s="202" t="str">
        <f>IF('For Reference 2026 FMR'!C36="","",'For Reference 2026 FMR'!C36)</f>
        <v>Wayne County</v>
      </c>
      <c r="D86" s="203"/>
      <c r="E86" s="78">
        <f>(E46*('For Reference 2026 FMR'!E36*0.75))*12</f>
        <v>0</v>
      </c>
      <c r="F86" s="78">
        <f>(F46*'For Reference 2026 FMR'!E36)*12</f>
        <v>0</v>
      </c>
      <c r="G86" s="78">
        <f>(G46*'For Reference 2026 FMR'!F36)*12</f>
        <v>0</v>
      </c>
      <c r="H86" s="78">
        <f>(H46*'For Reference 2026 FMR'!G36)*12</f>
        <v>0</v>
      </c>
      <c r="I86" s="78">
        <f>(I46*'For Reference 2026 FMR'!H36)*12</f>
        <v>0</v>
      </c>
      <c r="J86" s="78">
        <f>(J46*'For Reference 2026 FMR'!I36)*12</f>
        <v>0</v>
      </c>
      <c r="K86" s="78">
        <f t="shared" si="3"/>
        <v>0</v>
      </c>
      <c r="L86" s="4"/>
      <c r="N86" s="5"/>
      <c r="O86" s="9"/>
      <c r="P86" s="9"/>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row>
    <row r="87" spans="2:55" x14ac:dyDescent="0.2">
      <c r="B87" s="3"/>
      <c r="C87" s="202" t="str">
        <f>IF('For Reference 2026 FMR'!C37="","",'For Reference 2026 FMR'!C37)</f>
        <v>Wyoming County</v>
      </c>
      <c r="D87" s="203"/>
      <c r="E87" s="78">
        <f>(E47*('For Reference 2026 FMR'!E37*0.75))*12</f>
        <v>0</v>
      </c>
      <c r="F87" s="78">
        <f>(F47*'For Reference 2026 FMR'!E37)*12</f>
        <v>0</v>
      </c>
      <c r="G87" s="78">
        <f>(G47*'For Reference 2026 FMR'!F37)*12</f>
        <v>0</v>
      </c>
      <c r="H87" s="78">
        <f>(H47*'For Reference 2026 FMR'!G37)*12</f>
        <v>0</v>
      </c>
      <c r="I87" s="78">
        <f>(I47*'For Reference 2026 FMR'!H37)*12</f>
        <v>0</v>
      </c>
      <c r="J87" s="78">
        <f>(J47*'For Reference 2026 FMR'!I37)*12</f>
        <v>0</v>
      </c>
      <c r="K87" s="78">
        <f t="shared" si="3"/>
        <v>0</v>
      </c>
      <c r="L87" s="4"/>
      <c r="N87" s="5"/>
      <c r="O87" s="9"/>
      <c r="P87" s="9"/>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row>
    <row r="88" spans="2:55" ht="5.25" customHeight="1" thickBot="1" x14ac:dyDescent="0.25">
      <c r="B88" s="6"/>
      <c r="C88" s="37"/>
      <c r="D88" s="37"/>
      <c r="E88" s="37"/>
      <c r="F88" s="37"/>
      <c r="G88" s="37"/>
      <c r="H88" s="37"/>
      <c r="I88" s="37"/>
      <c r="J88" s="37"/>
      <c r="K88" s="37"/>
      <c r="L88" s="7"/>
      <c r="N88" s="5"/>
      <c r="O88" s="9"/>
      <c r="P88" s="9"/>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row>
    <row r="89" spans="2:55" ht="6" customHeight="1" x14ac:dyDescent="0.2">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row>
    <row r="90" spans="2:55" s="5" customFormat="1" x14ac:dyDescent="0.2"/>
    <row r="91" spans="2:55" s="5" customFormat="1" x14ac:dyDescent="0.2"/>
    <row r="92" spans="2:55" s="5" customFormat="1" x14ac:dyDescent="0.2"/>
    <row r="93" spans="2:55" s="5" customFormat="1" x14ac:dyDescent="0.2"/>
    <row r="94" spans="2:55" s="5" customFormat="1" x14ac:dyDescent="0.2"/>
    <row r="95" spans="2:55" s="5" customFormat="1" x14ac:dyDescent="0.2"/>
    <row r="96" spans="2:55"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5" customFormat="1" x14ac:dyDescent="0.2"/>
    <row r="370" s="5" customFormat="1" x14ac:dyDescent="0.2"/>
    <row r="371" s="5" customFormat="1" x14ac:dyDescent="0.2"/>
    <row r="372" s="5" customFormat="1" x14ac:dyDescent="0.2"/>
    <row r="373" s="5" customFormat="1" x14ac:dyDescent="0.2"/>
    <row r="374" s="5" customFormat="1" x14ac:dyDescent="0.2"/>
    <row r="375" s="5" customFormat="1" x14ac:dyDescent="0.2"/>
    <row r="376" s="5" customFormat="1" x14ac:dyDescent="0.2"/>
    <row r="377" s="5" customFormat="1" x14ac:dyDescent="0.2"/>
    <row r="378" s="5" customFormat="1" x14ac:dyDescent="0.2"/>
    <row r="379" s="5" customFormat="1" x14ac:dyDescent="0.2"/>
    <row r="380" s="5" customFormat="1" x14ac:dyDescent="0.2"/>
    <row r="381" s="5" customFormat="1" x14ac:dyDescent="0.2"/>
    <row r="382" s="5" customFormat="1" x14ac:dyDescent="0.2"/>
    <row r="383" s="5" customFormat="1" x14ac:dyDescent="0.2"/>
    <row r="384" s="5" customFormat="1" x14ac:dyDescent="0.2"/>
    <row r="385" s="5" customFormat="1" x14ac:dyDescent="0.2"/>
    <row r="386" s="5" customFormat="1" x14ac:dyDescent="0.2"/>
    <row r="387" s="5" customFormat="1" x14ac:dyDescent="0.2"/>
    <row r="388" s="5" customFormat="1" x14ac:dyDescent="0.2"/>
    <row r="389" s="5" customFormat="1" x14ac:dyDescent="0.2"/>
    <row r="390" s="5" customFormat="1" x14ac:dyDescent="0.2"/>
    <row r="391" s="5" customFormat="1" x14ac:dyDescent="0.2"/>
    <row r="392" s="5" customFormat="1" x14ac:dyDescent="0.2"/>
    <row r="393" s="5" customFormat="1" x14ac:dyDescent="0.2"/>
    <row r="394" s="5" customFormat="1" x14ac:dyDescent="0.2"/>
    <row r="395" s="5" customFormat="1" x14ac:dyDescent="0.2"/>
    <row r="396" s="5" customFormat="1" x14ac:dyDescent="0.2"/>
    <row r="397" s="5" customFormat="1" x14ac:dyDescent="0.2"/>
    <row r="398" s="5" customFormat="1" x14ac:dyDescent="0.2"/>
    <row r="399" s="5" customFormat="1" x14ac:dyDescent="0.2"/>
    <row r="400" s="5" customFormat="1" x14ac:dyDescent="0.2"/>
    <row r="401" s="5" customFormat="1" x14ac:dyDescent="0.2"/>
    <row r="402" s="5" customFormat="1" x14ac:dyDescent="0.2"/>
    <row r="403" s="5" customFormat="1" x14ac:dyDescent="0.2"/>
    <row r="404" s="5" customFormat="1" x14ac:dyDescent="0.2"/>
    <row r="405" s="5" customFormat="1" x14ac:dyDescent="0.2"/>
    <row r="406" s="5" customFormat="1" x14ac:dyDescent="0.2"/>
    <row r="407" s="5" customFormat="1" x14ac:dyDescent="0.2"/>
    <row r="408" s="5" customFormat="1" x14ac:dyDescent="0.2"/>
    <row r="409" s="5" customFormat="1" x14ac:dyDescent="0.2"/>
    <row r="410" s="5" customFormat="1" x14ac:dyDescent="0.2"/>
    <row r="411" s="5" customFormat="1" x14ac:dyDescent="0.2"/>
    <row r="412" s="5" customFormat="1" x14ac:dyDescent="0.2"/>
    <row r="413" s="5" customFormat="1" x14ac:dyDescent="0.2"/>
    <row r="414" s="5" customFormat="1" x14ac:dyDescent="0.2"/>
    <row r="415" s="5" customFormat="1" x14ac:dyDescent="0.2"/>
    <row r="416" s="5" customFormat="1" x14ac:dyDescent="0.2"/>
    <row r="417" s="5" customFormat="1" x14ac:dyDescent="0.2"/>
    <row r="418" s="5" customFormat="1" x14ac:dyDescent="0.2"/>
    <row r="419" s="5" customFormat="1" x14ac:dyDescent="0.2"/>
    <row r="420" s="5" customFormat="1" x14ac:dyDescent="0.2"/>
    <row r="421" s="5" customFormat="1" x14ac:dyDescent="0.2"/>
    <row r="422" s="5" customFormat="1" x14ac:dyDescent="0.2"/>
    <row r="423" s="5" customFormat="1" x14ac:dyDescent="0.2"/>
    <row r="424" s="5" customFormat="1" x14ac:dyDescent="0.2"/>
    <row r="425" s="5" customFormat="1" x14ac:dyDescent="0.2"/>
    <row r="426" s="5" customFormat="1" x14ac:dyDescent="0.2"/>
    <row r="427" s="5" customFormat="1" x14ac:dyDescent="0.2"/>
    <row r="428" s="5" customFormat="1" x14ac:dyDescent="0.2"/>
    <row r="429" s="5" customFormat="1" x14ac:dyDescent="0.2"/>
    <row r="430" s="5" customFormat="1" x14ac:dyDescent="0.2"/>
    <row r="431" s="5" customFormat="1" x14ac:dyDescent="0.2"/>
    <row r="432" s="5" customFormat="1" x14ac:dyDescent="0.2"/>
    <row r="433" s="5" customFormat="1" x14ac:dyDescent="0.2"/>
    <row r="434" s="5" customFormat="1" x14ac:dyDescent="0.2"/>
    <row r="435" s="5" customFormat="1" x14ac:dyDescent="0.2"/>
    <row r="436" s="5" customFormat="1" x14ac:dyDescent="0.2"/>
    <row r="437" s="5" customFormat="1" x14ac:dyDescent="0.2"/>
    <row r="438" s="5" customFormat="1" x14ac:dyDescent="0.2"/>
    <row r="439" s="5" customFormat="1" x14ac:dyDescent="0.2"/>
    <row r="440" s="5" customFormat="1" x14ac:dyDescent="0.2"/>
    <row r="441" s="5" customFormat="1" x14ac:dyDescent="0.2"/>
    <row r="442" s="5" customFormat="1" x14ac:dyDescent="0.2"/>
    <row r="443" s="5" customFormat="1" x14ac:dyDescent="0.2"/>
    <row r="444" s="5" customFormat="1" x14ac:dyDescent="0.2"/>
    <row r="445" s="5" customFormat="1" x14ac:dyDescent="0.2"/>
    <row r="446" s="5" customFormat="1" x14ac:dyDescent="0.2"/>
    <row r="447" s="5" customFormat="1" x14ac:dyDescent="0.2"/>
    <row r="448" s="5" customFormat="1" x14ac:dyDescent="0.2"/>
    <row r="449" s="5" customFormat="1" x14ac:dyDescent="0.2"/>
    <row r="450" s="5" customFormat="1" x14ac:dyDescent="0.2"/>
    <row r="451" s="5" customFormat="1" x14ac:dyDescent="0.2"/>
    <row r="452" s="5" customFormat="1" x14ac:dyDescent="0.2"/>
    <row r="453" s="5" customFormat="1" x14ac:dyDescent="0.2"/>
    <row r="454" s="5" customFormat="1" x14ac:dyDescent="0.2"/>
    <row r="455" s="5" customFormat="1" x14ac:dyDescent="0.2"/>
    <row r="456" s="5" customFormat="1" x14ac:dyDescent="0.2"/>
    <row r="457" s="5" customFormat="1" x14ac:dyDescent="0.2"/>
    <row r="458" s="5" customFormat="1" x14ac:dyDescent="0.2"/>
    <row r="459" s="5" customFormat="1" x14ac:dyDescent="0.2"/>
    <row r="460" s="5" customFormat="1" x14ac:dyDescent="0.2"/>
    <row r="461" s="5" customFormat="1" x14ac:dyDescent="0.2"/>
    <row r="462" s="5" customFormat="1" x14ac:dyDescent="0.2"/>
    <row r="463" s="5" customFormat="1" x14ac:dyDescent="0.2"/>
    <row r="464" s="5" customFormat="1" x14ac:dyDescent="0.2"/>
    <row r="465" s="5" customFormat="1" x14ac:dyDescent="0.2"/>
    <row r="466" s="5" customFormat="1" x14ac:dyDescent="0.2"/>
    <row r="467" s="5" customFormat="1" x14ac:dyDescent="0.2"/>
    <row r="468" s="5" customFormat="1" x14ac:dyDescent="0.2"/>
    <row r="469" s="5" customFormat="1" x14ac:dyDescent="0.2"/>
    <row r="470" s="5" customFormat="1" x14ac:dyDescent="0.2"/>
    <row r="471" s="5" customFormat="1" x14ac:dyDescent="0.2"/>
    <row r="472" s="5" customFormat="1" x14ac:dyDescent="0.2"/>
    <row r="473" s="5" customFormat="1" x14ac:dyDescent="0.2"/>
    <row r="474" s="5" customFormat="1" x14ac:dyDescent="0.2"/>
    <row r="475" s="5" customFormat="1" x14ac:dyDescent="0.2"/>
    <row r="476" s="5" customFormat="1" x14ac:dyDescent="0.2"/>
    <row r="477" s="5" customFormat="1" x14ac:dyDescent="0.2"/>
    <row r="478" s="5" customFormat="1" x14ac:dyDescent="0.2"/>
    <row r="479" s="5" customFormat="1" x14ac:dyDescent="0.2"/>
    <row r="480" s="5" customFormat="1" x14ac:dyDescent="0.2"/>
    <row r="481" s="5" customFormat="1" x14ac:dyDescent="0.2"/>
    <row r="482" s="5" customFormat="1" x14ac:dyDescent="0.2"/>
    <row r="483" s="5" customFormat="1" x14ac:dyDescent="0.2"/>
    <row r="484" s="5" customFormat="1" x14ac:dyDescent="0.2"/>
    <row r="485" s="5" customFormat="1" x14ac:dyDescent="0.2"/>
    <row r="486" s="5" customFormat="1" x14ac:dyDescent="0.2"/>
    <row r="487" s="5" customFormat="1" x14ac:dyDescent="0.2"/>
    <row r="488" s="5" customFormat="1" x14ac:dyDescent="0.2"/>
    <row r="489" s="5" customFormat="1" x14ac:dyDescent="0.2"/>
    <row r="490" s="5" customFormat="1" x14ac:dyDescent="0.2"/>
    <row r="491" s="5" customFormat="1" x14ac:dyDescent="0.2"/>
    <row r="492" s="5" customFormat="1" x14ac:dyDescent="0.2"/>
    <row r="493" s="5" customFormat="1" x14ac:dyDescent="0.2"/>
    <row r="494" s="5" customFormat="1" x14ac:dyDescent="0.2"/>
    <row r="495" s="5" customFormat="1" x14ac:dyDescent="0.2"/>
    <row r="496" s="5" customFormat="1" x14ac:dyDescent="0.2"/>
    <row r="497" s="5" customFormat="1" x14ac:dyDescent="0.2"/>
    <row r="498" s="5" customFormat="1" x14ac:dyDescent="0.2"/>
    <row r="499" s="5" customFormat="1" x14ac:dyDescent="0.2"/>
    <row r="500" s="5" customFormat="1" x14ac:dyDescent="0.2"/>
    <row r="501" s="5" customFormat="1" x14ac:dyDescent="0.2"/>
    <row r="502" s="5" customFormat="1" x14ac:dyDescent="0.2"/>
    <row r="503" s="5" customFormat="1" x14ac:dyDescent="0.2"/>
    <row r="504" s="5" customFormat="1" x14ac:dyDescent="0.2"/>
    <row r="505" s="5" customFormat="1" x14ac:dyDescent="0.2"/>
    <row r="506" s="5" customFormat="1" x14ac:dyDescent="0.2"/>
    <row r="507" s="5" customFormat="1" x14ac:dyDescent="0.2"/>
    <row r="508" s="5" customFormat="1" x14ac:dyDescent="0.2"/>
    <row r="509" s="5" customFormat="1" x14ac:dyDescent="0.2"/>
    <row r="510" s="5" customFormat="1" x14ac:dyDescent="0.2"/>
    <row r="511" s="5" customFormat="1" x14ac:dyDescent="0.2"/>
    <row r="512" s="5" customFormat="1" x14ac:dyDescent="0.2"/>
    <row r="513" s="5" customFormat="1" x14ac:dyDescent="0.2"/>
    <row r="514" s="5" customFormat="1" x14ac:dyDescent="0.2"/>
    <row r="515" s="5" customFormat="1" x14ac:dyDescent="0.2"/>
    <row r="516" s="5" customFormat="1" x14ac:dyDescent="0.2"/>
    <row r="517" s="5" customFormat="1" x14ac:dyDescent="0.2"/>
    <row r="518" s="5" customFormat="1" x14ac:dyDescent="0.2"/>
    <row r="519" s="5" customFormat="1" x14ac:dyDescent="0.2"/>
    <row r="520" s="5" customFormat="1" x14ac:dyDescent="0.2"/>
  </sheetData>
  <sheetProtection algorithmName="SHA-512" hashValue="WGpkbAKqY4IAFf854KCU/y2qQDvVfRU4ILrZDJK9LmEXWfFEle/oran6790EZZGjP1P4iGo851CmZwiwSpVSOA==" saltValue="sf/om5U+5SnJ4xzZZPjssw==" spinCount="100000" sheet="1" formatRows="0" selectLockedCells="1"/>
  <mergeCells count="77">
    <mergeCell ref="C71:D71"/>
    <mergeCell ref="C72:D72"/>
    <mergeCell ref="C73:D73"/>
    <mergeCell ref="C74:D74"/>
    <mergeCell ref="C46:D46"/>
    <mergeCell ref="C47:D47"/>
    <mergeCell ref="C54:D54"/>
    <mergeCell ref="C52:D53"/>
    <mergeCell ref="C66:D66"/>
    <mergeCell ref="C67:D67"/>
    <mergeCell ref="C68:D68"/>
    <mergeCell ref="C69:D69"/>
    <mergeCell ref="C70:D70"/>
    <mergeCell ref="C64:D64"/>
    <mergeCell ref="C65:D65"/>
    <mergeCell ref="C55:D55"/>
    <mergeCell ref="C3:L3"/>
    <mergeCell ref="C15:D15"/>
    <mergeCell ref="D5:E5"/>
    <mergeCell ref="F5:G5"/>
    <mergeCell ref="H5:L5"/>
    <mergeCell ref="C13:D13"/>
    <mergeCell ref="C14:D14"/>
    <mergeCell ref="C6:K6"/>
    <mergeCell ref="B8:L8"/>
    <mergeCell ref="C9:K9"/>
    <mergeCell ref="C56:D56"/>
    <mergeCell ref="C57:D57"/>
    <mergeCell ref="C58:D58"/>
    <mergeCell ref="C59:D59"/>
    <mergeCell ref="C60:D60"/>
    <mergeCell ref="C61:D61"/>
    <mergeCell ref="C62:D62"/>
    <mergeCell ref="C63:D63"/>
    <mergeCell ref="C21:D21"/>
    <mergeCell ref="C22:D22"/>
    <mergeCell ref="C23:D23"/>
    <mergeCell ref="C24:D24"/>
    <mergeCell ref="C25:D25"/>
    <mergeCell ref="C31:D31"/>
    <mergeCell ref="C32:D32"/>
    <mergeCell ref="C33:D33"/>
    <mergeCell ref="C34:D34"/>
    <mergeCell ref="C35:D35"/>
    <mergeCell ref="C26:D26"/>
    <mergeCell ref="C27:D27"/>
    <mergeCell ref="C28:D28"/>
    <mergeCell ref="C16:D16"/>
    <mergeCell ref="C17:D17"/>
    <mergeCell ref="C18:D18"/>
    <mergeCell ref="C19:D19"/>
    <mergeCell ref="C20:D20"/>
    <mergeCell ref="C29:D29"/>
    <mergeCell ref="C30:D30"/>
    <mergeCell ref="C41:D41"/>
    <mergeCell ref="C42:D42"/>
    <mergeCell ref="C43:D43"/>
    <mergeCell ref="C44:D44"/>
    <mergeCell ref="C45:D45"/>
    <mergeCell ref="C36:D36"/>
    <mergeCell ref="C37:D37"/>
    <mergeCell ref="C38:D38"/>
    <mergeCell ref="C39:D39"/>
    <mergeCell ref="C40:D40"/>
    <mergeCell ref="C85:D85"/>
    <mergeCell ref="C86:D86"/>
    <mergeCell ref="C87:D87"/>
    <mergeCell ref="C80:D80"/>
    <mergeCell ref="C81:D81"/>
    <mergeCell ref="C82:D82"/>
    <mergeCell ref="C83:D83"/>
    <mergeCell ref="C84:D84"/>
    <mergeCell ref="C75:D75"/>
    <mergeCell ref="C76:D76"/>
    <mergeCell ref="C77:D77"/>
    <mergeCell ref="C78:D78"/>
    <mergeCell ref="C79:D79"/>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5"/>
  <sheetViews>
    <sheetView workbookViewId="0">
      <selection activeCell="E12" sqref="E12"/>
    </sheetView>
  </sheetViews>
  <sheetFormatPr baseColWidth="10" defaultColWidth="9.1640625" defaultRowHeight="15" x14ac:dyDescent="0.2"/>
  <cols>
    <col min="1" max="2" width="1.83203125" style="2" customWidth="1"/>
    <col min="3" max="3" width="14.1640625" style="2" customWidth="1"/>
    <col min="4" max="4" width="21.5" style="2" customWidth="1"/>
    <col min="5" max="5" width="15.5" style="2" customWidth="1"/>
    <col min="6" max="6" width="18.1640625" style="2" customWidth="1"/>
    <col min="7" max="7" width="28.5" style="2" customWidth="1"/>
    <col min="8" max="9" width="1.83203125" style="2" customWidth="1"/>
    <col min="10" max="15" width="17.33203125" style="5" customWidth="1"/>
    <col min="16" max="52" width="9.1640625" style="5"/>
    <col min="53" max="16384" width="9.1640625" style="2"/>
  </cols>
  <sheetData>
    <row r="1" spans="2:80" ht="3.75" customHeight="1" thickBot="1" x14ac:dyDescent="0.25"/>
    <row r="2" spans="2:80" ht="19" x14ac:dyDescent="0.25">
      <c r="B2" s="39"/>
      <c r="C2" s="40" t="s">
        <v>98</v>
      </c>
      <c r="D2" s="41"/>
      <c r="E2" s="41"/>
      <c r="F2" s="41"/>
      <c r="G2" s="41"/>
      <c r="H2" s="42"/>
      <c r="AP2" s="2"/>
      <c r="AQ2" s="2"/>
      <c r="AR2" s="2"/>
      <c r="AS2" s="2"/>
      <c r="AT2" s="2"/>
      <c r="AU2" s="2"/>
      <c r="AV2" s="2"/>
      <c r="AW2" s="2"/>
      <c r="AX2" s="2"/>
      <c r="AY2" s="2"/>
      <c r="AZ2" s="2"/>
    </row>
    <row r="3" spans="2:80" ht="110.25" customHeight="1" thickBot="1" x14ac:dyDescent="0.25">
      <c r="B3" s="43"/>
      <c r="C3" s="189" t="s">
        <v>179</v>
      </c>
      <c r="D3" s="189"/>
      <c r="E3" s="189"/>
      <c r="F3" s="189"/>
      <c r="G3" s="189"/>
      <c r="H3" s="87"/>
      <c r="AP3" s="2"/>
      <c r="AQ3" s="2"/>
      <c r="AR3" s="2"/>
      <c r="AS3" s="2"/>
      <c r="AT3" s="2"/>
      <c r="AU3" s="2"/>
      <c r="AV3" s="2"/>
      <c r="AW3" s="2"/>
      <c r="AX3" s="2"/>
      <c r="AY3" s="2"/>
      <c r="AZ3" s="2"/>
    </row>
    <row r="4" spans="2:80" ht="4.5" customHeight="1" x14ac:dyDescent="0.2"/>
    <row r="5" spans="2:80" s="46" customFormat="1" ht="13" x14ac:dyDescent="0.2">
      <c r="B5" s="47"/>
      <c r="C5" s="88" t="s">
        <v>45</v>
      </c>
      <c r="D5" s="214" t="str">
        <f>IF('General Information'!D6="","",'General Information'!D6)</f>
        <v/>
      </c>
      <c r="E5" s="215"/>
      <c r="F5" s="88" t="s">
        <v>96</v>
      </c>
      <c r="G5" s="216" t="str">
        <f>IF('General Information'!D12="","",'General Information'!D12)</f>
        <v/>
      </c>
      <c r="H5" s="217"/>
      <c r="I5" s="9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2:80" ht="28.5" customHeight="1" x14ac:dyDescent="0.2">
      <c r="B6" s="196" t="s">
        <v>86</v>
      </c>
      <c r="C6" s="196"/>
      <c r="D6" s="196"/>
      <c r="E6" s="196"/>
      <c r="F6" s="196"/>
      <c r="G6" s="196"/>
      <c r="H6" s="196"/>
    </row>
    <row r="7" spans="2:80" ht="6" customHeight="1" thickBot="1" x14ac:dyDescent="0.25">
      <c r="C7" s="81"/>
      <c r="D7" s="81"/>
    </row>
    <row r="8" spans="2:80" ht="25.5" customHeight="1" x14ac:dyDescent="0.2">
      <c r="B8" s="206" t="s">
        <v>198</v>
      </c>
      <c r="C8" s="207"/>
      <c r="D8" s="207"/>
      <c r="E8" s="207"/>
      <c r="F8" s="207"/>
      <c r="G8" s="207"/>
      <c r="H8" s="208"/>
    </row>
    <row r="9" spans="2:80" ht="19" x14ac:dyDescent="0.2">
      <c r="B9" s="3"/>
      <c r="C9" s="54" t="s">
        <v>69</v>
      </c>
      <c r="D9" s="91"/>
      <c r="E9" s="92"/>
      <c r="F9" s="92"/>
      <c r="G9" s="92"/>
      <c r="H9" s="4"/>
    </row>
    <row r="10" spans="2:80" ht="5.25" customHeight="1" x14ac:dyDescent="0.2">
      <c r="B10" s="3"/>
      <c r="C10" s="93"/>
      <c r="D10" s="93"/>
      <c r="H10" s="4"/>
    </row>
    <row r="11" spans="2:80" ht="30.75" customHeight="1" x14ac:dyDescent="0.2">
      <c r="B11" s="3"/>
      <c r="C11" s="212" t="s">
        <v>0</v>
      </c>
      <c r="D11" s="213"/>
      <c r="E11" s="94" t="s">
        <v>1</v>
      </c>
      <c r="F11" s="218" t="s">
        <v>2</v>
      </c>
      <c r="G11" s="219"/>
      <c r="H11" s="4"/>
    </row>
    <row r="12" spans="2:80" ht="65.25" customHeight="1" x14ac:dyDescent="0.2">
      <c r="B12" s="3"/>
      <c r="C12" s="210" t="s">
        <v>3</v>
      </c>
      <c r="D12" s="211"/>
      <c r="E12" s="12" t="s">
        <v>10</v>
      </c>
      <c r="F12" s="220"/>
      <c r="G12" s="221"/>
      <c r="H12" s="4"/>
    </row>
    <row r="13" spans="2:80" ht="65.25" customHeight="1" x14ac:dyDescent="0.2">
      <c r="B13" s="3"/>
      <c r="C13" s="210" t="s">
        <v>4</v>
      </c>
      <c r="D13" s="211"/>
      <c r="E13" s="12" t="s">
        <v>10</v>
      </c>
      <c r="F13" s="220"/>
      <c r="G13" s="221"/>
      <c r="H13" s="4"/>
    </row>
    <row r="14" spans="2:80" ht="65.25" customHeight="1" x14ac:dyDescent="0.2">
      <c r="B14" s="3"/>
      <c r="C14" s="210" t="s">
        <v>5</v>
      </c>
      <c r="D14" s="211"/>
      <c r="E14" s="12" t="s">
        <v>10</v>
      </c>
      <c r="F14" s="220"/>
      <c r="G14" s="221"/>
      <c r="H14" s="4"/>
    </row>
    <row r="15" spans="2:80" ht="65.25" customHeight="1" x14ac:dyDescent="0.2">
      <c r="B15" s="3"/>
      <c r="C15" s="210" t="s">
        <v>6</v>
      </c>
      <c r="D15" s="211"/>
      <c r="E15" s="12" t="s">
        <v>10</v>
      </c>
      <c r="F15" s="220"/>
      <c r="G15" s="221"/>
      <c r="H15" s="4"/>
    </row>
    <row r="16" spans="2:80" ht="65.25" customHeight="1" x14ac:dyDescent="0.2">
      <c r="B16" s="3"/>
      <c r="C16" s="210" t="s">
        <v>7</v>
      </c>
      <c r="D16" s="211"/>
      <c r="E16" s="12" t="s">
        <v>10</v>
      </c>
      <c r="F16" s="220"/>
      <c r="G16" s="221"/>
      <c r="H16" s="4"/>
    </row>
    <row r="17" spans="2:8" ht="65.25" customHeight="1" x14ac:dyDescent="0.2">
      <c r="B17" s="3"/>
      <c r="C17" s="210" t="s">
        <v>8</v>
      </c>
      <c r="D17" s="211"/>
      <c r="E17" s="12" t="s">
        <v>10</v>
      </c>
      <c r="F17" s="220"/>
      <c r="G17" s="221"/>
      <c r="H17" s="4"/>
    </row>
    <row r="18" spans="2:8" ht="65.25" customHeight="1" x14ac:dyDescent="0.2">
      <c r="B18" s="3"/>
      <c r="C18" s="210" t="s">
        <v>9</v>
      </c>
      <c r="D18" s="211"/>
      <c r="E18" s="12" t="s">
        <v>10</v>
      </c>
      <c r="F18" s="220"/>
      <c r="G18" s="221"/>
      <c r="H18" s="4"/>
    </row>
    <row r="19" spans="2:8" ht="32.25" customHeight="1" x14ac:dyDescent="0.2">
      <c r="B19" s="3"/>
      <c r="C19" s="210" t="s">
        <v>122</v>
      </c>
      <c r="D19" s="211"/>
      <c r="E19" s="95">
        <f>SUM(E12:E18)</f>
        <v>0</v>
      </c>
      <c r="F19" s="222"/>
      <c r="G19" s="223"/>
      <c r="H19" s="4"/>
    </row>
    <row r="20" spans="2:8" ht="5.25" customHeight="1" thickBot="1" x14ac:dyDescent="0.25">
      <c r="B20" s="6"/>
      <c r="C20" s="37"/>
      <c r="D20" s="37"/>
      <c r="E20" s="37"/>
      <c r="F20" s="37"/>
      <c r="G20" s="37"/>
      <c r="H20" s="7"/>
    </row>
    <row r="21" spans="2:8" ht="5.25" customHeight="1" x14ac:dyDescent="0.2"/>
    <row r="22" spans="2:8" s="5" customFormat="1" x14ac:dyDescent="0.2"/>
    <row r="23" spans="2:8" s="5" customFormat="1" x14ac:dyDescent="0.2"/>
    <row r="24" spans="2:8" s="5" customFormat="1" x14ac:dyDescent="0.2"/>
    <row r="25" spans="2:8" s="5" customFormat="1" x14ac:dyDescent="0.2"/>
    <row r="26" spans="2:8" s="5" customFormat="1" x14ac:dyDescent="0.2"/>
    <row r="27" spans="2:8" s="5" customFormat="1" x14ac:dyDescent="0.2"/>
    <row r="28" spans="2:8" s="5" customFormat="1" x14ac:dyDescent="0.2"/>
    <row r="29" spans="2:8" s="5" customFormat="1" x14ac:dyDescent="0.2"/>
    <row r="30" spans="2:8" s="5" customFormat="1" x14ac:dyDescent="0.2"/>
    <row r="31" spans="2:8" s="5" customFormat="1" x14ac:dyDescent="0.2"/>
    <row r="32" spans="2:8"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sheetData>
  <sheetProtection algorithmName="SHA-512" hashValue="Fnhddkzb5Y19T7eqWK7hx4aFwMj6UN4fBkM/zxTSmxzIeGiMeb4JZLolpvxKxuWuIUIWJtvbZ0gP6FytFEImkw==" saltValue="VfH7OBBvegzu38YeMbuhoA==" spinCount="100000" sheet="1" formatRows="0" selectLockedCells="1"/>
  <mergeCells count="23">
    <mergeCell ref="C3:G3"/>
    <mergeCell ref="C18:D18"/>
    <mergeCell ref="C19:D19"/>
    <mergeCell ref="D5:E5"/>
    <mergeCell ref="G5:H5"/>
    <mergeCell ref="F11:G11"/>
    <mergeCell ref="F12:G12"/>
    <mergeCell ref="F13:G13"/>
    <mergeCell ref="F14:G14"/>
    <mergeCell ref="F15:G15"/>
    <mergeCell ref="F16:G16"/>
    <mergeCell ref="F17:G17"/>
    <mergeCell ref="F18:G18"/>
    <mergeCell ref="F19:G19"/>
    <mergeCell ref="C13:D13"/>
    <mergeCell ref="C14:D14"/>
    <mergeCell ref="C15:D15"/>
    <mergeCell ref="C16:D16"/>
    <mergeCell ref="C17:D17"/>
    <mergeCell ref="B6:H6"/>
    <mergeCell ref="B8:H8"/>
    <mergeCell ref="C11:D11"/>
    <mergeCell ref="C12:D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topLeftCell="A2" workbookViewId="0">
      <selection activeCell="E11" sqref="E11"/>
    </sheetView>
  </sheetViews>
  <sheetFormatPr baseColWidth="10" defaultColWidth="9.1640625" defaultRowHeight="15" x14ac:dyDescent="0.2"/>
  <cols>
    <col min="1" max="2" width="2" style="2" customWidth="1"/>
    <col min="3" max="3" width="14.5" style="2" customWidth="1"/>
    <col min="4" max="4" width="16.33203125" style="2" customWidth="1"/>
    <col min="5" max="5" width="17.1640625" style="2" customWidth="1"/>
    <col min="6" max="6" width="19.5" style="2" customWidth="1"/>
    <col min="7" max="7" width="32" style="2" customWidth="1"/>
    <col min="8" max="9" width="1.6640625" style="2" customWidth="1"/>
    <col min="10" max="41" width="9.1640625" style="5"/>
    <col min="42" max="16384" width="9.1640625" style="2"/>
  </cols>
  <sheetData>
    <row r="1" spans="2:80" ht="3.75" customHeight="1" thickBot="1" x14ac:dyDescent="0.25"/>
    <row r="2" spans="2:80" ht="19" x14ac:dyDescent="0.25">
      <c r="B2" s="39"/>
      <c r="C2" s="40" t="s">
        <v>97</v>
      </c>
      <c r="D2" s="41"/>
      <c r="E2" s="41"/>
      <c r="F2" s="41"/>
      <c r="G2" s="41"/>
      <c r="H2" s="42"/>
    </row>
    <row r="3" spans="2:80" ht="108" customHeight="1" thickBot="1" x14ac:dyDescent="0.25">
      <c r="B3" s="43"/>
      <c r="C3" s="189" t="s">
        <v>175</v>
      </c>
      <c r="D3" s="189"/>
      <c r="E3" s="189"/>
      <c r="F3" s="189"/>
      <c r="G3" s="189"/>
      <c r="H3" s="87"/>
    </row>
    <row r="4" spans="2:80" ht="9" customHeight="1" x14ac:dyDescent="0.2">
      <c r="C4" s="45"/>
      <c r="D4" s="45"/>
      <c r="E4" s="45"/>
      <c r="F4" s="45"/>
      <c r="G4" s="45"/>
    </row>
    <row r="5" spans="2:80" s="46" customFormat="1" ht="13.5" customHeight="1" x14ac:dyDescent="0.2">
      <c r="B5" s="96"/>
      <c r="C5" s="88" t="s">
        <v>45</v>
      </c>
      <c r="D5" s="214" t="str">
        <f>IF('General Information'!D6="","",'General Information'!D6)</f>
        <v/>
      </c>
      <c r="E5" s="215"/>
      <c r="F5" s="88" t="s">
        <v>96</v>
      </c>
      <c r="G5" s="216" t="str">
        <f>IF('General Information'!D12="","",'General Information'!D12)</f>
        <v/>
      </c>
      <c r="H5" s="217"/>
      <c r="I5" s="9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2:80" ht="30.75" customHeight="1" thickBot="1" x14ac:dyDescent="0.25">
      <c r="B6" s="224" t="s">
        <v>70</v>
      </c>
      <c r="C6" s="224"/>
      <c r="D6" s="224"/>
      <c r="E6" s="224"/>
      <c r="F6" s="224"/>
      <c r="G6" s="224"/>
      <c r="H6" s="224"/>
    </row>
    <row r="7" spans="2:80" ht="20.25" customHeight="1" x14ac:dyDescent="0.3">
      <c r="B7" s="225" t="s">
        <v>199</v>
      </c>
      <c r="C7" s="226"/>
      <c r="D7" s="226"/>
      <c r="E7" s="226"/>
      <c r="F7" s="226"/>
      <c r="G7" s="226"/>
      <c r="H7" s="227"/>
    </row>
    <row r="8" spans="2:80" s="99" customFormat="1" ht="19" x14ac:dyDescent="0.25">
      <c r="B8" s="97"/>
      <c r="C8" s="231" t="s">
        <v>71</v>
      </c>
      <c r="D8" s="231"/>
      <c r="E8" s="231"/>
      <c r="F8" s="231"/>
      <c r="G8" s="231"/>
      <c r="H8" s="232"/>
      <c r="J8" s="100"/>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row>
    <row r="9" spans="2:80" ht="7.5" customHeight="1" x14ac:dyDescent="0.2">
      <c r="B9" s="3"/>
      <c r="C9" s="102"/>
      <c r="D9" s="102"/>
      <c r="H9" s="4"/>
    </row>
    <row r="10" spans="2:80" ht="38" x14ac:dyDescent="0.2">
      <c r="B10" s="3"/>
      <c r="C10" s="241" t="s">
        <v>0</v>
      </c>
      <c r="D10" s="242"/>
      <c r="E10" s="103" t="s">
        <v>1</v>
      </c>
      <c r="F10" s="233" t="s">
        <v>2</v>
      </c>
      <c r="G10" s="234"/>
      <c r="H10" s="4"/>
    </row>
    <row r="11" spans="2:80" ht="52" customHeight="1" x14ac:dyDescent="0.2">
      <c r="B11" s="3"/>
      <c r="C11" s="239" t="s">
        <v>16</v>
      </c>
      <c r="D11" s="240"/>
      <c r="E11" s="12" t="s">
        <v>10</v>
      </c>
      <c r="F11" s="235"/>
      <c r="G11" s="236"/>
      <c r="H11" s="4"/>
    </row>
    <row r="12" spans="2:80" ht="52" customHeight="1" x14ac:dyDescent="0.2">
      <c r="B12" s="3"/>
      <c r="C12" s="239" t="s">
        <v>17</v>
      </c>
      <c r="D12" s="240"/>
      <c r="E12" s="12" t="s">
        <v>10</v>
      </c>
      <c r="F12" s="235"/>
      <c r="G12" s="236"/>
      <c r="H12" s="4"/>
    </row>
    <row r="13" spans="2:80" ht="52" customHeight="1" x14ac:dyDescent="0.2">
      <c r="B13" s="3"/>
      <c r="C13" s="239" t="s">
        <v>18</v>
      </c>
      <c r="D13" s="240"/>
      <c r="E13" s="12" t="s">
        <v>10</v>
      </c>
      <c r="F13" s="235"/>
      <c r="G13" s="236"/>
      <c r="H13" s="4"/>
    </row>
    <row r="14" spans="2:80" ht="52" customHeight="1" x14ac:dyDescent="0.2">
      <c r="B14" s="3"/>
      <c r="C14" s="239" t="s">
        <v>19</v>
      </c>
      <c r="D14" s="240"/>
      <c r="E14" s="12" t="s">
        <v>10</v>
      </c>
      <c r="F14" s="235"/>
      <c r="G14" s="236"/>
      <c r="H14" s="4"/>
    </row>
    <row r="15" spans="2:80" ht="52" customHeight="1" x14ac:dyDescent="0.2">
      <c r="B15" s="3"/>
      <c r="C15" s="239" t="s">
        <v>20</v>
      </c>
      <c r="D15" s="240"/>
      <c r="E15" s="12" t="s">
        <v>10</v>
      </c>
      <c r="F15" s="235"/>
      <c r="G15" s="236"/>
      <c r="H15" s="4"/>
    </row>
    <row r="16" spans="2:80" ht="52" customHeight="1" x14ac:dyDescent="0.2">
      <c r="B16" s="3"/>
      <c r="C16" s="239" t="s">
        <v>21</v>
      </c>
      <c r="D16" s="240"/>
      <c r="E16" s="12" t="s">
        <v>10</v>
      </c>
      <c r="F16" s="235"/>
      <c r="G16" s="236"/>
      <c r="H16" s="4"/>
    </row>
    <row r="17" spans="2:8" ht="209.25" customHeight="1" x14ac:dyDescent="0.2">
      <c r="B17" s="3"/>
      <c r="C17" s="239" t="s">
        <v>181</v>
      </c>
      <c r="D17" s="240"/>
      <c r="E17" s="12" t="s">
        <v>10</v>
      </c>
      <c r="F17" s="235"/>
      <c r="G17" s="236"/>
      <c r="H17" s="4"/>
    </row>
    <row r="18" spans="2:8" ht="52" customHeight="1" x14ac:dyDescent="0.2">
      <c r="B18" s="3"/>
      <c r="C18" s="239" t="s">
        <v>22</v>
      </c>
      <c r="D18" s="240"/>
      <c r="E18" s="12" t="s">
        <v>10</v>
      </c>
      <c r="F18" s="235"/>
      <c r="G18" s="236"/>
      <c r="H18" s="4"/>
    </row>
    <row r="19" spans="2:8" ht="52" customHeight="1" x14ac:dyDescent="0.2">
      <c r="B19" s="3"/>
      <c r="C19" s="239" t="s">
        <v>23</v>
      </c>
      <c r="D19" s="240"/>
      <c r="E19" s="12" t="s">
        <v>10</v>
      </c>
      <c r="F19" s="235"/>
      <c r="G19" s="236"/>
      <c r="H19" s="4"/>
    </row>
    <row r="20" spans="2:8" ht="52" customHeight="1" x14ac:dyDescent="0.2">
      <c r="B20" s="3"/>
      <c r="C20" s="239" t="s">
        <v>24</v>
      </c>
      <c r="D20" s="240"/>
      <c r="E20" s="12" t="s">
        <v>10</v>
      </c>
      <c r="F20" s="235"/>
      <c r="G20" s="236"/>
      <c r="H20" s="4"/>
    </row>
    <row r="21" spans="2:8" ht="52" customHeight="1" x14ac:dyDescent="0.2">
      <c r="B21" s="3"/>
      <c r="C21" s="239" t="s">
        <v>25</v>
      </c>
      <c r="D21" s="240"/>
      <c r="E21" s="12" t="s">
        <v>10</v>
      </c>
      <c r="F21" s="235"/>
      <c r="G21" s="236"/>
      <c r="H21" s="4"/>
    </row>
    <row r="22" spans="2:8" ht="52" customHeight="1" x14ac:dyDescent="0.2">
      <c r="B22" s="3"/>
      <c r="C22" s="239" t="s">
        <v>26</v>
      </c>
      <c r="D22" s="240"/>
      <c r="E22" s="12" t="s">
        <v>10</v>
      </c>
      <c r="F22" s="235"/>
      <c r="G22" s="236"/>
      <c r="H22" s="4"/>
    </row>
    <row r="23" spans="2:8" ht="52" customHeight="1" x14ac:dyDescent="0.2">
      <c r="B23" s="3"/>
      <c r="C23" s="239" t="s">
        <v>27</v>
      </c>
      <c r="D23" s="240"/>
      <c r="E23" s="12" t="s">
        <v>10</v>
      </c>
      <c r="F23" s="235"/>
      <c r="G23" s="236"/>
      <c r="H23" s="4"/>
    </row>
    <row r="24" spans="2:8" ht="52" customHeight="1" x14ac:dyDescent="0.2">
      <c r="B24" s="3"/>
      <c r="C24" s="239" t="s">
        <v>28</v>
      </c>
      <c r="D24" s="240"/>
      <c r="E24" s="12" t="s">
        <v>10</v>
      </c>
      <c r="F24" s="235"/>
      <c r="G24" s="236"/>
      <c r="H24" s="4"/>
    </row>
    <row r="25" spans="2:8" ht="52" customHeight="1" x14ac:dyDescent="0.2">
      <c r="B25" s="3"/>
      <c r="C25" s="239" t="s">
        <v>29</v>
      </c>
      <c r="D25" s="240"/>
      <c r="E25" s="12" t="s">
        <v>10</v>
      </c>
      <c r="F25" s="235"/>
      <c r="G25" s="236"/>
      <c r="H25" s="4"/>
    </row>
    <row r="26" spans="2:8" ht="52" customHeight="1" x14ac:dyDescent="0.2">
      <c r="B26" s="3"/>
      <c r="C26" s="239" t="s">
        <v>30</v>
      </c>
      <c r="D26" s="240"/>
      <c r="E26" s="12" t="s">
        <v>10</v>
      </c>
      <c r="F26" s="235"/>
      <c r="G26" s="236"/>
      <c r="H26" s="4"/>
    </row>
    <row r="27" spans="2:8" ht="111.75" customHeight="1" x14ac:dyDescent="0.2">
      <c r="B27" s="3"/>
      <c r="C27" s="239" t="s">
        <v>124</v>
      </c>
      <c r="D27" s="240"/>
      <c r="E27" s="12" t="s">
        <v>10</v>
      </c>
      <c r="F27" s="235"/>
      <c r="G27" s="236"/>
      <c r="H27" s="4"/>
    </row>
    <row r="28" spans="2:8" ht="45.75" customHeight="1" x14ac:dyDescent="0.2">
      <c r="B28" s="3"/>
      <c r="C28" s="245" t="s">
        <v>123</v>
      </c>
      <c r="D28" s="246"/>
      <c r="E28" s="104">
        <f>SUM(E11:E27)</f>
        <v>0</v>
      </c>
      <c r="F28" s="243"/>
      <c r="G28" s="244"/>
      <c r="H28" s="4"/>
    </row>
    <row r="29" spans="2:8" x14ac:dyDescent="0.2">
      <c r="B29" s="3"/>
      <c r="H29" s="4"/>
    </row>
    <row r="30" spans="2:8" ht="256.5" customHeight="1" x14ac:dyDescent="0.2">
      <c r="B30" s="3"/>
      <c r="C30" s="237" t="s">
        <v>200</v>
      </c>
      <c r="D30" s="238"/>
      <c r="E30" s="228"/>
      <c r="F30" s="229"/>
      <c r="G30" s="230"/>
      <c r="H30" s="4"/>
    </row>
    <row r="31" spans="2:8" ht="7.5" customHeight="1" thickBot="1" x14ac:dyDescent="0.25">
      <c r="B31" s="6"/>
      <c r="C31" s="37"/>
      <c r="D31" s="37"/>
      <c r="E31" s="37"/>
      <c r="F31" s="37"/>
      <c r="G31" s="37"/>
      <c r="H31" s="7"/>
    </row>
    <row r="32" spans="2:8" ht="8.25" customHeigh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sheetData>
  <sheetProtection algorithmName="SHA-512" hashValue="W4OYwq/LHsufY+3QJBWDZ7qZR6SY957TcbUPAW3dnB7d3BxCiyGjlp71JDHFdn4EdfXJPTGCXTkOLIN15f34wQ==" saltValue="4+W7IU/A1v9ut2OhdXhNNg==" spinCount="100000" sheet="1"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027C-6CD7-4C30-8810-A9BCD55E23A5}">
  <sheetPr>
    <pageSetUpPr fitToPage="1"/>
  </sheetPr>
  <dimension ref="A1:CB203"/>
  <sheetViews>
    <sheetView workbookViewId="0">
      <selection activeCell="E11" sqref="E11"/>
    </sheetView>
  </sheetViews>
  <sheetFormatPr baseColWidth="10" defaultColWidth="9.1640625" defaultRowHeight="15" x14ac:dyDescent="0.2"/>
  <cols>
    <col min="1" max="2" width="2" style="2" customWidth="1"/>
    <col min="3" max="3" width="14.5" style="2" customWidth="1"/>
    <col min="4" max="4" width="16" style="2" customWidth="1"/>
    <col min="5" max="5" width="16.5" style="2" customWidth="1"/>
    <col min="6" max="6" width="19.1640625" style="2" customWidth="1"/>
    <col min="7" max="7" width="32" style="2" customWidth="1"/>
    <col min="8" max="9" width="1.6640625" style="2" customWidth="1"/>
    <col min="10" max="41" width="9.1640625" style="5"/>
    <col min="42" max="16384" width="9.1640625" style="2"/>
  </cols>
  <sheetData>
    <row r="1" spans="1:80" ht="3.75" customHeight="1" thickBot="1" x14ac:dyDescent="0.25"/>
    <row r="2" spans="1:80" ht="19" x14ac:dyDescent="0.25">
      <c r="B2" s="39"/>
      <c r="C2" s="40" t="s">
        <v>100</v>
      </c>
      <c r="D2" s="41"/>
      <c r="E2" s="41"/>
      <c r="F2" s="41"/>
      <c r="G2" s="41"/>
      <c r="H2" s="42"/>
    </row>
    <row r="3" spans="1:80" ht="145.5" customHeight="1" thickBot="1" x14ac:dyDescent="0.25">
      <c r="B3" s="43"/>
      <c r="C3" s="189" t="s">
        <v>169</v>
      </c>
      <c r="D3" s="189"/>
      <c r="E3" s="189"/>
      <c r="F3" s="189"/>
      <c r="G3" s="189"/>
      <c r="H3" s="87"/>
    </row>
    <row r="4" spans="1:80" ht="9" customHeight="1" x14ac:dyDescent="0.2">
      <c r="C4" s="45"/>
      <c r="D4" s="45"/>
      <c r="E4" s="45"/>
      <c r="F4" s="45"/>
      <c r="G4" s="45"/>
    </row>
    <row r="5" spans="1:80" s="46" customFormat="1" ht="13.5" customHeight="1" x14ac:dyDescent="0.2">
      <c r="A5" s="105"/>
      <c r="B5" s="96"/>
      <c r="C5" s="88" t="s">
        <v>45</v>
      </c>
      <c r="D5" s="214" t="s">
        <v>186</v>
      </c>
      <c r="E5" s="215"/>
      <c r="F5" s="88" t="s">
        <v>96</v>
      </c>
      <c r="G5" s="216" t="s">
        <v>186</v>
      </c>
      <c r="H5" s="217"/>
      <c r="I5" s="9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1:80" ht="28.5" customHeight="1" thickBot="1" x14ac:dyDescent="0.25">
      <c r="B6" s="257" t="s">
        <v>202</v>
      </c>
      <c r="C6" s="257"/>
      <c r="D6" s="257"/>
      <c r="E6" s="257"/>
      <c r="F6" s="257"/>
      <c r="G6" s="257"/>
      <c r="H6" s="257"/>
    </row>
    <row r="7" spans="1:80" ht="20.25" customHeight="1" x14ac:dyDescent="0.3">
      <c r="B7" s="225" t="s">
        <v>201</v>
      </c>
      <c r="C7" s="226"/>
      <c r="D7" s="226"/>
      <c r="E7" s="226"/>
      <c r="F7" s="226"/>
      <c r="G7" s="226"/>
      <c r="H7" s="227"/>
    </row>
    <row r="8" spans="1:80" s="99" customFormat="1" ht="19" x14ac:dyDescent="0.25">
      <c r="B8" s="97"/>
      <c r="C8" s="231" t="s">
        <v>81</v>
      </c>
      <c r="D8" s="231"/>
      <c r="E8" s="231"/>
      <c r="F8" s="231"/>
      <c r="G8" s="231"/>
      <c r="H8" s="232"/>
      <c r="J8" s="100"/>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row>
    <row r="9" spans="1:80" ht="7.5" customHeight="1" x14ac:dyDescent="0.2">
      <c r="B9" s="3"/>
      <c r="C9" s="102"/>
      <c r="D9" s="102"/>
      <c r="H9" s="4"/>
    </row>
    <row r="10" spans="1:80" ht="38" x14ac:dyDescent="0.2">
      <c r="B10" s="3"/>
      <c r="C10" s="241" t="s">
        <v>0</v>
      </c>
      <c r="D10" s="242"/>
      <c r="E10" s="103" t="s">
        <v>1</v>
      </c>
      <c r="F10" s="255" t="s">
        <v>2</v>
      </c>
      <c r="G10" s="256"/>
      <c r="H10" s="4"/>
    </row>
    <row r="11" spans="1:80" ht="45.75" customHeight="1" x14ac:dyDescent="0.2">
      <c r="B11" s="3"/>
      <c r="C11" s="239" t="s">
        <v>9</v>
      </c>
      <c r="D11" s="240"/>
      <c r="E11" s="12" t="s">
        <v>10</v>
      </c>
      <c r="F11" s="235"/>
      <c r="G11" s="236"/>
      <c r="H11" s="4"/>
    </row>
    <row r="12" spans="1:80" ht="45.75" customHeight="1" x14ac:dyDescent="0.2">
      <c r="B12" s="3"/>
      <c r="C12" s="239" t="s">
        <v>77</v>
      </c>
      <c r="D12" s="240"/>
      <c r="E12" s="12" t="s">
        <v>10</v>
      </c>
      <c r="F12" s="235"/>
      <c r="G12" s="236"/>
      <c r="H12" s="4"/>
    </row>
    <row r="13" spans="1:80" ht="45.75" customHeight="1" x14ac:dyDescent="0.2">
      <c r="B13" s="3"/>
      <c r="C13" s="239" t="s">
        <v>78</v>
      </c>
      <c r="D13" s="240"/>
      <c r="E13" s="12" t="s">
        <v>10</v>
      </c>
      <c r="F13" s="235"/>
      <c r="G13" s="236"/>
      <c r="H13" s="4"/>
    </row>
    <row r="14" spans="1:80" ht="45.75" customHeight="1" x14ac:dyDescent="0.2">
      <c r="B14" s="3"/>
      <c r="C14" s="239" t="s">
        <v>79</v>
      </c>
      <c r="D14" s="240"/>
      <c r="E14" s="12" t="s">
        <v>10</v>
      </c>
      <c r="F14" s="235"/>
      <c r="G14" s="236"/>
      <c r="H14" s="4"/>
    </row>
    <row r="15" spans="1:80" ht="45.75" customHeight="1" x14ac:dyDescent="0.2">
      <c r="B15" s="3"/>
      <c r="C15" s="239" t="s">
        <v>80</v>
      </c>
      <c r="D15" s="240"/>
      <c r="E15" s="12" t="s">
        <v>10</v>
      </c>
      <c r="F15" s="235"/>
      <c r="G15" s="236"/>
      <c r="H15" s="4"/>
    </row>
    <row r="16" spans="1:80" ht="32.25" customHeight="1" x14ac:dyDescent="0.2">
      <c r="B16" s="3"/>
      <c r="C16" s="245" t="s">
        <v>125</v>
      </c>
      <c r="D16" s="246"/>
      <c r="E16" s="104">
        <f>SUM(E11:E15)</f>
        <v>0</v>
      </c>
      <c r="F16" s="247"/>
      <c r="G16" s="248"/>
      <c r="H16" s="4"/>
    </row>
    <row r="17" spans="2:8" x14ac:dyDescent="0.2">
      <c r="B17" s="3"/>
      <c r="H17" s="4"/>
    </row>
    <row r="18" spans="2:8" ht="33.75" customHeight="1" x14ac:dyDescent="0.2">
      <c r="B18" s="3"/>
      <c r="C18" s="249" t="s">
        <v>126</v>
      </c>
      <c r="D18" s="250"/>
      <c r="E18" s="250"/>
      <c r="F18" s="250"/>
      <c r="G18" s="251"/>
      <c r="H18" s="4"/>
    </row>
    <row r="19" spans="2:8" ht="117.75" customHeight="1" x14ac:dyDescent="0.2">
      <c r="B19" s="3"/>
      <c r="C19" s="252"/>
      <c r="D19" s="253"/>
      <c r="E19" s="253"/>
      <c r="F19" s="253"/>
      <c r="G19" s="254"/>
      <c r="H19" s="4"/>
    </row>
    <row r="20" spans="2:8" ht="7.5" customHeight="1" thickBot="1" x14ac:dyDescent="0.25">
      <c r="B20" s="6"/>
      <c r="C20" s="37"/>
      <c r="D20" s="37"/>
      <c r="E20" s="37"/>
      <c r="F20" s="37"/>
      <c r="G20" s="37"/>
      <c r="H20" s="7"/>
    </row>
    <row r="21" spans="2:8" ht="8.25" customHeight="1" x14ac:dyDescent="0.2"/>
    <row r="22" spans="2:8" s="5" customFormat="1" x14ac:dyDescent="0.2"/>
    <row r="23" spans="2:8" s="5" customFormat="1" x14ac:dyDescent="0.2"/>
    <row r="24" spans="2:8" s="5" customFormat="1" x14ac:dyDescent="0.2"/>
    <row r="25" spans="2:8" s="5" customFormat="1" x14ac:dyDescent="0.2"/>
    <row r="26" spans="2:8" s="5" customFormat="1" x14ac:dyDescent="0.2"/>
    <row r="27" spans="2:8" s="5" customFormat="1" x14ac:dyDescent="0.2"/>
    <row r="28" spans="2:8" s="5" customFormat="1" x14ac:dyDescent="0.2"/>
    <row r="29" spans="2:8" s="5" customFormat="1" x14ac:dyDescent="0.2"/>
    <row r="30" spans="2:8" s="5" customFormat="1" x14ac:dyDescent="0.2"/>
    <row r="31" spans="2:8" s="5" customFormat="1" x14ac:dyDescent="0.2"/>
    <row r="32" spans="2:8"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sheetData>
  <sheetProtection algorithmName="SHA-512" hashValue="COqA9dGVrqu5QLZk39euakcyvxE+eK3pIGfyn0GIV2t+MrrqW8E9YH1UT+sezAkDLMdk/eOcBUGCl+FOh/L+MQ==" saltValue="VIVnig4WjTrZpJ9PwEa7cQ==" spinCount="100000" sheet="1" formatRows="0" selectLockedCells="1"/>
  <mergeCells count="22">
    <mergeCell ref="C8:H8"/>
    <mergeCell ref="C3:G3"/>
    <mergeCell ref="D5:E5"/>
    <mergeCell ref="G5:H5"/>
    <mergeCell ref="B6:H6"/>
    <mergeCell ref="B7:H7"/>
    <mergeCell ref="C10:D10"/>
    <mergeCell ref="F10:G10"/>
    <mergeCell ref="C11:D11"/>
    <mergeCell ref="F11:G11"/>
    <mergeCell ref="C12:D12"/>
    <mergeCell ref="F12:G12"/>
    <mergeCell ref="C16:D16"/>
    <mergeCell ref="F16:G16"/>
    <mergeCell ref="C18:G18"/>
    <mergeCell ref="C19:G19"/>
    <mergeCell ref="C13:D13"/>
    <mergeCell ref="F13:G13"/>
    <mergeCell ref="C14:D14"/>
    <mergeCell ref="F14:G14"/>
    <mergeCell ref="C15:D15"/>
    <mergeCell ref="F15:G15"/>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pageSetUpPr fitToPage="1"/>
  </sheetPr>
  <dimension ref="B1:CB271"/>
  <sheetViews>
    <sheetView workbookViewId="0">
      <selection activeCell="F10" sqref="F10:G10"/>
    </sheetView>
  </sheetViews>
  <sheetFormatPr baseColWidth="10" defaultColWidth="9.1640625" defaultRowHeight="15" x14ac:dyDescent="0.2"/>
  <cols>
    <col min="1" max="2" width="1.5" style="2" customWidth="1"/>
    <col min="3" max="3" width="13.83203125" style="2" customWidth="1"/>
    <col min="4" max="4" width="33.5" style="2" customWidth="1"/>
    <col min="5" max="5" width="20.5" style="2" customWidth="1"/>
    <col min="6" max="6" width="26.83203125" style="2" customWidth="1"/>
    <col min="7" max="7" width="7.5" style="2" customWidth="1"/>
    <col min="8" max="8" width="1.5" style="2" customWidth="1"/>
    <col min="9" max="9" width="1.33203125" style="2" customWidth="1"/>
    <col min="10" max="45" width="9.1640625" style="5"/>
    <col min="46" max="16384" width="9.1640625" style="2"/>
  </cols>
  <sheetData>
    <row r="1" spans="2:80" ht="3.75" customHeight="1" thickBot="1" x14ac:dyDescent="0.25">
      <c r="AP1" s="2"/>
      <c r="AQ1" s="2"/>
      <c r="AR1" s="2"/>
      <c r="AS1" s="2"/>
    </row>
    <row r="2" spans="2:80" ht="18.75" customHeight="1" x14ac:dyDescent="0.25">
      <c r="B2" s="39"/>
      <c r="C2" s="40" t="s">
        <v>102</v>
      </c>
      <c r="D2" s="41"/>
      <c r="E2" s="41"/>
      <c r="F2" s="41"/>
      <c r="G2" s="41"/>
      <c r="H2" s="42"/>
      <c r="AP2" s="2"/>
      <c r="AQ2" s="2"/>
      <c r="AR2" s="2"/>
      <c r="AS2" s="2"/>
    </row>
    <row r="3" spans="2:80" ht="19.5" customHeight="1" thickBot="1" x14ac:dyDescent="0.25">
      <c r="B3" s="43"/>
      <c r="C3" s="189" t="s">
        <v>176</v>
      </c>
      <c r="D3" s="189"/>
      <c r="E3" s="189"/>
      <c r="F3" s="189"/>
      <c r="G3" s="189"/>
      <c r="H3" s="44"/>
      <c r="AP3" s="2"/>
      <c r="AQ3" s="2"/>
      <c r="AR3" s="2"/>
      <c r="AS3" s="2"/>
    </row>
    <row r="4" spans="2:80" ht="9" customHeight="1" x14ac:dyDescent="0.2">
      <c r="C4" s="45"/>
      <c r="D4" s="45"/>
      <c r="E4" s="45"/>
      <c r="F4" s="45"/>
      <c r="G4" s="45"/>
      <c r="H4" s="45"/>
      <c r="AP4" s="2"/>
      <c r="AQ4" s="2"/>
      <c r="AR4" s="2"/>
      <c r="AS4" s="2"/>
    </row>
    <row r="5" spans="2:80" s="46" customFormat="1" ht="13.5" customHeight="1" x14ac:dyDescent="0.2">
      <c r="B5" s="96"/>
      <c r="C5" s="88" t="s">
        <v>45</v>
      </c>
      <c r="D5" s="89" t="str">
        <f>IF('General Information'!D6="","",'General Information'!D6)</f>
        <v/>
      </c>
      <c r="E5" s="106" t="s">
        <v>96</v>
      </c>
      <c r="F5" s="216" t="str">
        <f>IF('General Information'!D12="","",'General Information'!D12)</f>
        <v/>
      </c>
      <c r="G5" s="216"/>
      <c r="H5" s="217"/>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row>
    <row r="6" spans="2:80" ht="25.5" customHeight="1" x14ac:dyDescent="0.2">
      <c r="B6" s="263" t="s">
        <v>203</v>
      </c>
      <c r="C6" s="263"/>
      <c r="D6" s="263"/>
      <c r="E6" s="263"/>
      <c r="F6" s="263"/>
      <c r="G6" s="263"/>
      <c r="H6" s="263"/>
    </row>
    <row r="7" spans="2:80" ht="7.5" customHeight="1" thickBot="1" x14ac:dyDescent="0.25">
      <c r="C7" s="50"/>
      <c r="D7" s="50"/>
      <c r="E7" s="50"/>
      <c r="F7" s="50"/>
      <c r="G7" s="50"/>
    </row>
    <row r="8" spans="2:80" ht="21" customHeight="1" x14ac:dyDescent="0.3">
      <c r="B8" s="225" t="s">
        <v>203</v>
      </c>
      <c r="C8" s="226"/>
      <c r="D8" s="226"/>
      <c r="E8" s="226"/>
      <c r="F8" s="226"/>
      <c r="G8" s="226"/>
      <c r="H8" s="227"/>
    </row>
    <row r="9" spans="2:80" ht="6.75" customHeight="1" x14ac:dyDescent="0.2">
      <c r="B9" s="3"/>
      <c r="H9" s="4"/>
    </row>
    <row r="10" spans="2:80" ht="16" x14ac:dyDescent="0.2">
      <c r="B10" s="3"/>
      <c r="C10" s="260" t="s">
        <v>128</v>
      </c>
      <c r="D10" s="261"/>
      <c r="E10" s="262"/>
      <c r="F10" s="276"/>
      <c r="G10" s="277"/>
      <c r="H10" s="4"/>
    </row>
    <row r="11" spans="2:80" s="99" customFormat="1" ht="19" x14ac:dyDescent="0.25">
      <c r="B11" s="97"/>
      <c r="C11" s="270" t="s">
        <v>104</v>
      </c>
      <c r="D11" s="270"/>
      <c r="E11" s="270"/>
      <c r="F11" s="270"/>
      <c r="G11" s="270"/>
      <c r="H11" s="98"/>
      <c r="J11" s="100"/>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row>
    <row r="12" spans="2:80" ht="7.5" customHeight="1" x14ac:dyDescent="0.2">
      <c r="B12" s="3"/>
      <c r="C12" s="102"/>
      <c r="D12" s="102"/>
      <c r="H12" s="4"/>
      <c r="AP12" s="2"/>
      <c r="AQ12" s="2"/>
      <c r="AR12" s="2"/>
      <c r="AS12" s="2"/>
    </row>
    <row r="13" spans="2:80" ht="27.75" customHeight="1" x14ac:dyDescent="0.2">
      <c r="B13" s="3"/>
      <c r="C13" s="267" t="s">
        <v>111</v>
      </c>
      <c r="D13" s="268"/>
      <c r="E13" s="268"/>
      <c r="F13" s="268"/>
      <c r="G13" s="269"/>
      <c r="H13" s="4"/>
      <c r="AP13" s="2"/>
      <c r="AQ13" s="2"/>
      <c r="AR13" s="2"/>
      <c r="AS13" s="2"/>
    </row>
    <row r="14" spans="2:80" ht="38" x14ac:dyDescent="0.2">
      <c r="B14" s="3"/>
      <c r="C14" s="241" t="s">
        <v>0</v>
      </c>
      <c r="D14" s="242"/>
      <c r="E14" s="103" t="s">
        <v>1</v>
      </c>
      <c r="F14" s="233" t="s">
        <v>2</v>
      </c>
      <c r="G14" s="234"/>
      <c r="H14" s="4"/>
      <c r="AP14" s="2"/>
      <c r="AQ14" s="2"/>
      <c r="AR14" s="2"/>
      <c r="AS14" s="2"/>
    </row>
    <row r="15" spans="2:80" ht="52" customHeight="1" x14ac:dyDescent="0.2">
      <c r="B15" s="3"/>
      <c r="C15" s="258" t="s">
        <v>113</v>
      </c>
      <c r="D15" s="259"/>
      <c r="E15" s="12" t="s">
        <v>10</v>
      </c>
      <c r="F15" s="235"/>
      <c r="G15" s="236"/>
      <c r="H15" s="4"/>
      <c r="AP15" s="2"/>
      <c r="AQ15" s="2"/>
      <c r="AR15" s="2"/>
      <c r="AS15" s="2"/>
    </row>
    <row r="16" spans="2:80" ht="64.5" customHeight="1" x14ac:dyDescent="0.2">
      <c r="B16" s="3"/>
      <c r="C16" s="258" t="s">
        <v>112</v>
      </c>
      <c r="D16" s="259"/>
      <c r="E16" s="12" t="s">
        <v>10</v>
      </c>
      <c r="F16" s="235"/>
      <c r="G16" s="236"/>
      <c r="H16" s="4"/>
      <c r="AP16" s="2"/>
      <c r="AQ16" s="2"/>
      <c r="AR16" s="2"/>
      <c r="AS16" s="2"/>
    </row>
    <row r="17" spans="2:45" ht="48.75" customHeight="1" x14ac:dyDescent="0.2">
      <c r="B17" s="3"/>
      <c r="C17" s="258" t="s">
        <v>117</v>
      </c>
      <c r="D17" s="259"/>
      <c r="E17" s="12" t="s">
        <v>10</v>
      </c>
      <c r="F17" s="235"/>
      <c r="G17" s="236"/>
      <c r="H17" s="4"/>
      <c r="AP17" s="2"/>
      <c r="AQ17" s="2"/>
      <c r="AR17" s="2"/>
      <c r="AS17" s="2"/>
    </row>
    <row r="18" spans="2:45" ht="52" customHeight="1" x14ac:dyDescent="0.2">
      <c r="B18" s="3"/>
      <c r="C18" s="258" t="s">
        <v>116</v>
      </c>
      <c r="D18" s="259"/>
      <c r="E18" s="12" t="s">
        <v>10</v>
      </c>
      <c r="F18" s="235"/>
      <c r="G18" s="236"/>
      <c r="H18" s="4"/>
      <c r="AP18" s="2"/>
      <c r="AQ18" s="2"/>
      <c r="AR18" s="2"/>
      <c r="AS18" s="2"/>
    </row>
    <row r="19" spans="2:45" ht="101" customHeight="1" x14ac:dyDescent="0.2">
      <c r="B19" s="3"/>
      <c r="C19" s="258" t="s">
        <v>115</v>
      </c>
      <c r="D19" s="259"/>
      <c r="E19" s="12" t="s">
        <v>10</v>
      </c>
      <c r="F19" s="235"/>
      <c r="G19" s="236"/>
      <c r="H19" s="4"/>
      <c r="AP19" s="2"/>
      <c r="AQ19" s="2"/>
      <c r="AR19" s="2"/>
      <c r="AS19" s="2"/>
    </row>
    <row r="20" spans="2:45" ht="52" customHeight="1" x14ac:dyDescent="0.2">
      <c r="B20" s="3"/>
      <c r="C20" s="258" t="s">
        <v>114</v>
      </c>
      <c r="D20" s="259"/>
      <c r="E20" s="12" t="s">
        <v>10</v>
      </c>
      <c r="F20" s="235"/>
      <c r="G20" s="236"/>
      <c r="H20" s="4"/>
      <c r="AP20" s="2"/>
      <c r="AQ20" s="2"/>
      <c r="AR20" s="2"/>
      <c r="AS20" s="2"/>
    </row>
    <row r="21" spans="2:45" ht="65.25" customHeight="1" x14ac:dyDescent="0.2">
      <c r="B21" s="3"/>
      <c r="C21" s="258" t="s">
        <v>118</v>
      </c>
      <c r="D21" s="259"/>
      <c r="E21" s="12" t="s">
        <v>10</v>
      </c>
      <c r="F21" s="235"/>
      <c r="G21" s="236"/>
      <c r="H21" s="4"/>
      <c r="AP21" s="2"/>
      <c r="AQ21" s="2"/>
      <c r="AR21" s="2"/>
      <c r="AS21" s="2"/>
    </row>
    <row r="22" spans="2:45" ht="111" customHeight="1" x14ac:dyDescent="0.2">
      <c r="B22" s="3"/>
      <c r="C22" s="258" t="s">
        <v>119</v>
      </c>
      <c r="D22" s="259"/>
      <c r="E22" s="12" t="s">
        <v>10</v>
      </c>
      <c r="F22" s="235"/>
      <c r="G22" s="236"/>
      <c r="H22" s="4"/>
      <c r="AP22" s="2"/>
      <c r="AQ22" s="2"/>
      <c r="AR22" s="2"/>
      <c r="AS22" s="2"/>
    </row>
    <row r="23" spans="2:45" ht="45.75" customHeight="1" x14ac:dyDescent="0.2">
      <c r="B23" s="3"/>
      <c r="C23" s="245" t="s">
        <v>127</v>
      </c>
      <c r="D23" s="246"/>
      <c r="E23" s="107">
        <f>SUM(E15:E22)</f>
        <v>0</v>
      </c>
      <c r="F23" s="243"/>
      <c r="G23" s="244"/>
      <c r="H23" s="4"/>
      <c r="AP23" s="2"/>
      <c r="AQ23" s="2"/>
      <c r="AR23" s="2"/>
      <c r="AS23" s="2"/>
    </row>
    <row r="24" spans="2:45" ht="12.75" customHeight="1" x14ac:dyDescent="0.2">
      <c r="B24" s="3"/>
      <c r="C24" s="108"/>
      <c r="H24" s="4"/>
      <c r="AP24" s="2"/>
      <c r="AQ24" s="2"/>
      <c r="AR24" s="2"/>
      <c r="AS24" s="2"/>
    </row>
    <row r="25" spans="2:45" ht="9.75" customHeight="1" x14ac:dyDescent="0.2">
      <c r="B25" s="3"/>
      <c r="H25" s="4"/>
      <c r="AP25" s="2"/>
      <c r="AQ25" s="2"/>
      <c r="AR25" s="2"/>
      <c r="AS25" s="2"/>
    </row>
    <row r="26" spans="2:45" ht="27.75" customHeight="1" x14ac:dyDescent="0.2">
      <c r="B26" s="3"/>
      <c r="C26" s="271" t="s">
        <v>106</v>
      </c>
      <c r="D26" s="272"/>
      <c r="E26" s="273">
        <f>E23</f>
        <v>0</v>
      </c>
      <c r="F26" s="274"/>
      <c r="G26" s="275"/>
      <c r="H26" s="4"/>
      <c r="AP26" s="2"/>
      <c r="AQ26" s="2"/>
      <c r="AR26" s="2"/>
      <c r="AS26" s="2"/>
    </row>
    <row r="27" spans="2:45" ht="9.75" customHeight="1" x14ac:dyDescent="0.2">
      <c r="B27" s="3"/>
      <c r="H27" s="4"/>
      <c r="AP27" s="2"/>
      <c r="AQ27" s="2"/>
      <c r="AR27" s="2"/>
      <c r="AS27" s="2"/>
    </row>
    <row r="28" spans="2:45" ht="30" customHeight="1" x14ac:dyDescent="0.2">
      <c r="B28" s="3"/>
      <c r="C28" s="264" t="s">
        <v>103</v>
      </c>
      <c r="D28" s="265"/>
      <c r="E28" s="265"/>
      <c r="F28" s="265"/>
      <c r="G28" s="266"/>
      <c r="H28" s="4"/>
    </row>
    <row r="29" spans="2:45" ht="149.25" customHeight="1" x14ac:dyDescent="0.2">
      <c r="B29" s="3"/>
      <c r="C29" s="252"/>
      <c r="D29" s="253"/>
      <c r="E29" s="253"/>
      <c r="F29" s="253"/>
      <c r="G29" s="254"/>
      <c r="H29" s="4"/>
    </row>
    <row r="30" spans="2:45" ht="12" customHeight="1" thickBot="1" x14ac:dyDescent="0.25">
      <c r="B30" s="6"/>
      <c r="C30" s="109"/>
      <c r="D30" s="109"/>
      <c r="E30" s="109"/>
      <c r="F30" s="109"/>
      <c r="G30" s="109"/>
      <c r="H30" s="7"/>
    </row>
    <row r="31" spans="2:45" ht="9.75" customHeight="1" x14ac:dyDescent="0.2">
      <c r="C31" s="102"/>
      <c r="D31" s="102"/>
      <c r="E31" s="102"/>
    </row>
    <row r="32" spans="2:4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sheetData>
  <sheetProtection algorithmName="SHA-512" hashValue="NaLTBbTdkA1Vy5MSJkR5WyY/wNbqy+//Gw2bT3LdZsx5GxsZz02xUJKn+8Ep1w4lwY8g8WXREd6g084TgrlA8A==" saltValue="ezgvoQnOMQufJFMEFFMQUQ==" spinCount="100000" sheet="1" formatRows="0" selectLockedCells="1"/>
  <mergeCells count="32">
    <mergeCell ref="C3:G3"/>
    <mergeCell ref="C11:G11"/>
    <mergeCell ref="C26:D26"/>
    <mergeCell ref="E26:G26"/>
    <mergeCell ref="C13:G13"/>
    <mergeCell ref="C23:D23"/>
    <mergeCell ref="F23:G23"/>
    <mergeCell ref="F10:G10"/>
    <mergeCell ref="C16:D16"/>
    <mergeCell ref="F16:G16"/>
    <mergeCell ref="C22:D22"/>
    <mergeCell ref="C28:G28"/>
    <mergeCell ref="C29:G29"/>
    <mergeCell ref="F22:G22"/>
    <mergeCell ref="C19:D19"/>
    <mergeCell ref="F19:G19"/>
    <mergeCell ref="C20:D20"/>
    <mergeCell ref="F20:G20"/>
    <mergeCell ref="C21:D21"/>
    <mergeCell ref="F21:G21"/>
    <mergeCell ref="F5:H5"/>
    <mergeCell ref="B8:H8"/>
    <mergeCell ref="C17:D17"/>
    <mergeCell ref="F17:G17"/>
    <mergeCell ref="C18:D18"/>
    <mergeCell ref="F18:G18"/>
    <mergeCell ref="C10:E10"/>
    <mergeCell ref="C14:D14"/>
    <mergeCell ref="F14:G14"/>
    <mergeCell ref="C15:D15"/>
    <mergeCell ref="F15:G15"/>
    <mergeCell ref="B6:H6"/>
  </mergeCells>
  <dataValidations count="1">
    <dataValidation type="list" allowBlank="1" showInputMessage="1" showErrorMessage="1" sqref="F12:G12 F10 F14:G14" xr:uid="{E39ED27E-E7A3-4491-B5BD-D244C216988B}">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1"/>
  <sheetViews>
    <sheetView workbookViewId="0">
      <selection activeCell="F10" sqref="F10"/>
    </sheetView>
  </sheetViews>
  <sheetFormatPr baseColWidth="10" defaultColWidth="9.1640625" defaultRowHeight="15" x14ac:dyDescent="0.2"/>
  <cols>
    <col min="1" max="2" width="2.1640625" style="2" customWidth="1"/>
    <col min="3" max="3" width="12.83203125" style="2" customWidth="1"/>
    <col min="4" max="4" width="34.83203125" style="2" customWidth="1"/>
    <col min="5" max="5" width="20.5" style="2" customWidth="1"/>
    <col min="6" max="6" width="26.83203125" style="2" customWidth="1"/>
    <col min="7" max="7" width="2.33203125" style="2" customWidth="1"/>
    <col min="8" max="8" width="1.5" style="2" customWidth="1"/>
    <col min="9" max="44" width="9.1640625" style="5"/>
    <col min="45" max="16384" width="9.1640625" style="2"/>
  </cols>
  <sheetData>
    <row r="1" spans="2:79" ht="3.75" customHeight="1" thickBot="1" x14ac:dyDescent="0.25">
      <c r="AO1" s="2"/>
      <c r="AP1" s="2"/>
      <c r="AQ1" s="2"/>
      <c r="AR1" s="2"/>
    </row>
    <row r="2" spans="2:79" ht="18.75" customHeight="1" x14ac:dyDescent="0.25">
      <c r="B2" s="39"/>
      <c r="C2" s="40" t="s">
        <v>107</v>
      </c>
      <c r="D2" s="41"/>
      <c r="E2" s="41"/>
      <c r="F2" s="41"/>
      <c r="G2" s="42"/>
      <c r="AO2" s="2"/>
      <c r="AP2" s="2"/>
      <c r="AQ2" s="2"/>
      <c r="AR2" s="2"/>
    </row>
    <row r="3" spans="2:79" ht="91.5" customHeight="1" thickBot="1" x14ac:dyDescent="0.25">
      <c r="B3" s="43"/>
      <c r="C3" s="189" t="s">
        <v>180</v>
      </c>
      <c r="D3" s="189"/>
      <c r="E3" s="189"/>
      <c r="F3" s="189"/>
      <c r="G3" s="44"/>
      <c r="AO3" s="2"/>
      <c r="AP3" s="2"/>
      <c r="AQ3" s="2"/>
      <c r="AR3" s="2"/>
    </row>
    <row r="4" spans="2:79" ht="9" customHeight="1" x14ac:dyDescent="0.2">
      <c r="C4" s="45"/>
      <c r="D4" s="45"/>
      <c r="E4" s="45"/>
      <c r="F4" s="45"/>
      <c r="G4" s="45"/>
      <c r="AO4" s="2"/>
      <c r="AP4" s="2"/>
      <c r="AQ4" s="2"/>
      <c r="AR4" s="2"/>
    </row>
    <row r="5" spans="2:79" s="46" customFormat="1" ht="13.5" customHeight="1" x14ac:dyDescent="0.2">
      <c r="B5" s="96"/>
      <c r="C5" s="88" t="s">
        <v>45</v>
      </c>
      <c r="D5" s="89" t="str">
        <f>IF('General Information'!D6="","",'General Information'!D6)</f>
        <v/>
      </c>
      <c r="E5" s="88" t="s">
        <v>96</v>
      </c>
      <c r="F5" s="216" t="str">
        <f>IF('General Information'!D12="","",'General Information'!D12)</f>
        <v/>
      </c>
      <c r="G5" s="217"/>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row>
    <row r="6" spans="2:79" ht="25.5" customHeight="1" x14ac:dyDescent="0.2">
      <c r="B6" s="263" t="s">
        <v>72</v>
      </c>
      <c r="C6" s="263"/>
      <c r="D6" s="263"/>
      <c r="E6" s="263"/>
      <c r="F6" s="263"/>
      <c r="G6" s="263"/>
    </row>
    <row r="7" spans="2:79" ht="7.5" customHeight="1" thickBot="1" x14ac:dyDescent="0.25">
      <c r="C7" s="50"/>
      <c r="D7" s="50"/>
      <c r="E7" s="50"/>
      <c r="F7" s="50"/>
    </row>
    <row r="8" spans="2:79" ht="21" customHeight="1" x14ac:dyDescent="0.3">
      <c r="B8" s="225" t="s">
        <v>204</v>
      </c>
      <c r="C8" s="226"/>
      <c r="D8" s="226"/>
      <c r="E8" s="226"/>
      <c r="F8" s="226"/>
      <c r="G8" s="227"/>
    </row>
    <row r="9" spans="2:79" ht="6.75" customHeight="1" x14ac:dyDescent="0.2">
      <c r="B9" s="3"/>
      <c r="G9" s="4"/>
    </row>
    <row r="10" spans="2:79" ht="16" x14ac:dyDescent="0.2">
      <c r="B10" s="3"/>
      <c r="C10" s="260" t="s">
        <v>129</v>
      </c>
      <c r="D10" s="261"/>
      <c r="E10" s="262"/>
      <c r="F10" s="13">
        <v>0</v>
      </c>
      <c r="G10" s="4"/>
    </row>
    <row r="11" spans="2:79" ht="13.5" customHeight="1" x14ac:dyDescent="0.2">
      <c r="B11" s="3"/>
      <c r="C11" s="60"/>
      <c r="D11" s="60"/>
      <c r="E11" s="60"/>
      <c r="G11" s="4"/>
    </row>
    <row r="12" spans="2:79" ht="13.5" customHeight="1" x14ac:dyDescent="0.2">
      <c r="B12" s="3"/>
      <c r="C12" s="278" t="s">
        <v>170</v>
      </c>
      <c r="D12" s="278"/>
      <c r="E12" s="278"/>
      <c r="F12" s="278"/>
      <c r="G12" s="4"/>
    </row>
    <row r="13" spans="2:79" ht="96" customHeight="1" x14ac:dyDescent="0.2">
      <c r="B13" s="3"/>
      <c r="C13" s="279"/>
      <c r="D13" s="280"/>
      <c r="E13" s="280"/>
      <c r="F13" s="281"/>
      <c r="G13" s="4"/>
    </row>
    <row r="14" spans="2:79" ht="12" customHeight="1" thickBot="1" x14ac:dyDescent="0.25">
      <c r="B14" s="6"/>
      <c r="C14" s="109"/>
      <c r="D14" s="109"/>
      <c r="E14" s="109"/>
      <c r="F14" s="109"/>
      <c r="G14" s="7"/>
    </row>
    <row r="15" spans="2:79" ht="16" thickBot="1" x14ac:dyDescent="0.25"/>
    <row r="16" spans="2:79" ht="24" x14ac:dyDescent="0.3">
      <c r="B16" s="225" t="s">
        <v>130</v>
      </c>
      <c r="C16" s="226"/>
      <c r="D16" s="226"/>
      <c r="E16" s="226"/>
      <c r="F16" s="226"/>
      <c r="G16" s="227"/>
    </row>
    <row r="17" spans="2:7" ht="9" customHeight="1" x14ac:dyDescent="0.2">
      <c r="B17" s="3"/>
      <c r="G17" s="4"/>
    </row>
    <row r="18" spans="2:7" ht="54.75" customHeight="1" x14ac:dyDescent="0.2">
      <c r="B18" s="3"/>
      <c r="C18" s="278" t="s">
        <v>182</v>
      </c>
      <c r="D18" s="278"/>
      <c r="E18" s="278"/>
      <c r="F18" s="278"/>
      <c r="G18" s="4"/>
    </row>
    <row r="19" spans="2:7" ht="146.25" customHeight="1" x14ac:dyDescent="0.2">
      <c r="B19" s="3"/>
      <c r="C19" s="279"/>
      <c r="D19" s="280"/>
      <c r="E19" s="280"/>
      <c r="F19" s="281"/>
      <c r="G19" s="4"/>
    </row>
    <row r="20" spans="2:7" ht="9.75" customHeight="1" thickBot="1" x14ac:dyDescent="0.25">
      <c r="B20" s="6"/>
      <c r="C20" s="110"/>
      <c r="D20" s="110"/>
      <c r="E20" s="110"/>
      <c r="F20" s="37"/>
      <c r="G20" s="7"/>
    </row>
    <row r="21" spans="2:7" ht="9.75" customHeight="1" x14ac:dyDescent="0.2">
      <c r="C21" s="102"/>
      <c r="D21" s="102"/>
      <c r="E21" s="102"/>
    </row>
    <row r="22" spans="2:7" s="5" customFormat="1" x14ac:dyDescent="0.2"/>
    <row r="23" spans="2:7" s="5" customFormat="1" x14ac:dyDescent="0.2"/>
    <row r="24" spans="2:7" s="5" customFormat="1" x14ac:dyDescent="0.2"/>
    <row r="25" spans="2:7" s="5" customFormat="1" x14ac:dyDescent="0.2"/>
    <row r="26" spans="2:7" s="5" customFormat="1" x14ac:dyDescent="0.2"/>
    <row r="27" spans="2:7" s="5" customFormat="1" x14ac:dyDescent="0.2"/>
    <row r="28" spans="2:7" s="5" customFormat="1" x14ac:dyDescent="0.2"/>
    <row r="29" spans="2:7" s="5" customFormat="1" x14ac:dyDescent="0.2"/>
    <row r="30" spans="2:7" s="5" customFormat="1" x14ac:dyDescent="0.2"/>
    <row r="31" spans="2:7" s="5" customFormat="1" x14ac:dyDescent="0.2"/>
    <row r="32" spans="2:7"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sheetData>
  <sheetProtection algorithmName="SHA-512" hashValue="m6ugf4EOhDrwjZYBBGbYP6kJ4pDo4AQkL8qJroB3sXgJCuLljxAMR2Emm+ihD3E5hHnb//R0R0PEEVmdT7KFbA==" saltValue="/39zMJ6q9ImBLlfC2x920w==" spinCount="100000" sheet="1" formatRows="0" selectLockedCells="1"/>
  <mergeCells count="10">
    <mergeCell ref="C18:F18"/>
    <mergeCell ref="C19:F19"/>
    <mergeCell ref="F5:G5"/>
    <mergeCell ref="C3:F3"/>
    <mergeCell ref="B8:G8"/>
    <mergeCell ref="B16:G16"/>
    <mergeCell ref="B6:G6"/>
    <mergeCell ref="C12:F12"/>
    <mergeCell ref="C13:F13"/>
    <mergeCell ref="C10:E10"/>
  </mergeCell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59CDCA-B416-4FB2-AAE5-47E0A6DB2DEF}"/>
</file>

<file path=customXml/itemProps2.xml><?xml version="1.0" encoding="utf-8"?>
<ds:datastoreItem xmlns:ds="http://schemas.openxmlformats.org/officeDocument/2006/customXml" ds:itemID="{56CCBFDC-3076-4760-AA42-3E8B82A2EDAB}">
  <ds:schemaRefs>
    <ds:schemaRef ds:uri="f4048ec6-96a3-4471-8680-564d5fb1fe8c"/>
    <ds:schemaRef ds:uri="http://schemas.microsoft.com/office/2006/metadata/properties"/>
    <ds:schemaRef ds:uri="http://purl.org/dc/elements/1.1/"/>
    <ds:schemaRef ds:uri="410f01f9-2a01-4792-aee1-b4de82774b38"/>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39FB067-9E38-4297-8D0E-17C8D84EBA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Instructions</vt:lpstr>
      <vt:lpstr>General Information</vt:lpstr>
      <vt:lpstr>Leasing</vt:lpstr>
      <vt:lpstr>Rental Assistance</vt:lpstr>
      <vt:lpstr>Operating</vt:lpstr>
      <vt:lpstr>Supportive Services</vt:lpstr>
      <vt:lpstr>HMIS (DV Bonus Only)</vt:lpstr>
      <vt:lpstr>VAWA Costs (DV Bonus Only)</vt:lpstr>
      <vt:lpstr>Admin &amp; Match</vt:lpstr>
      <vt:lpstr>Proposed Budget</vt:lpstr>
      <vt:lpstr>For Reference 2026 FMR</vt:lpstr>
      <vt:lpstr>'Admin &amp; Match'!Print_Area</vt:lpstr>
      <vt:lpstr>'For Reference 2026 FMR'!Print_Area</vt:lpstr>
      <vt:lpstr>'General Information'!Print_Area</vt:lpstr>
      <vt:lpstr>'HMIS (DV Bonus Only)'!Print_Area</vt:lpstr>
      <vt:lpstr>Instructions!Print_Area</vt:lpstr>
      <vt:lpstr>Leasing!Print_Area</vt:lpstr>
      <vt:lpstr>Operating!Print_Area</vt:lpstr>
      <vt:lpstr>'Proposed Budget'!Print_Area</vt:lpstr>
      <vt:lpstr>'Rental Assistance'!Print_Area</vt:lpstr>
      <vt:lpstr>'Supportive Services'!Print_Area</vt:lpstr>
      <vt:lpstr>'VAWA Costs (DV Bonus Only)'!Print_Area</vt:lpstr>
      <vt:lpstr>'Admin &amp; Match'!Print_Titles</vt:lpstr>
      <vt:lpstr>'HMIS (DV Bonus Only)'!Print_Titles</vt:lpstr>
      <vt:lpstr>Leasing!Print_Titles</vt:lpstr>
      <vt:lpstr>Operating!Print_Titles</vt:lpstr>
      <vt:lpstr>'Rental Assistance'!Print_Titles</vt:lpstr>
      <vt:lpstr>'Supportive Services'!Print_Titles</vt:lpstr>
      <vt:lpstr>'VAWA Costs (DV Bonus Only)'!Print_Titles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Leigh Howard</cp:lastModifiedBy>
  <cp:lastPrinted>2024-07-09T14:00:57Z</cp:lastPrinted>
  <dcterms:created xsi:type="dcterms:W3CDTF">2019-07-29T14:58:59Z</dcterms:created>
  <dcterms:modified xsi:type="dcterms:W3CDTF">2026-07-20T08:39:58Z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ies>
</file>