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East/New Project RFP postings - July 20/PSH - New/"/>
    </mc:Choice>
  </mc:AlternateContent>
  <xr:revisionPtr revIDLastSave="0" documentId="14_{F0A10E40-553D-C34A-89B2-11D9093EFB36}" xr6:coauthVersionLast="47" xr6:coauthVersionMax="47" xr10:uidLastSave="{00000000-0000-0000-0000-000000000000}"/>
  <bookViews>
    <workbookView xWindow="4540" yWindow="1700" windowWidth="30020" windowHeight="15280" xr2:uid="{2CDE0F6F-3300-4F3C-8B1E-D2B9D7F1221F}"/>
  </bookViews>
  <sheets>
    <sheet name="Instructions" sheetId="19" r:id="rId1"/>
    <sheet name="General Information" sheetId="6" r:id="rId2"/>
    <sheet name="Leasing" sheetId="14" r:id="rId3"/>
    <sheet name="Rental Assistance" sheetId="15" r:id="rId4"/>
    <sheet name="Operating" sheetId="1" r:id="rId5"/>
    <sheet name="Supportive Services" sheetId="2" r:id="rId6"/>
    <sheet name="Admin &amp; Match" sheetId="3" r:id="rId7"/>
    <sheet name="Proposed Budget" sheetId="13" r:id="rId8"/>
    <sheet name="For Reference 2026 FMR" sheetId="5" r:id="rId9"/>
  </sheets>
  <definedNames>
    <definedName name="Lebanon_County" localSheetId="7">#REF!</definedName>
    <definedName name="Lebanon_County">#REF!</definedName>
    <definedName name="_xlnm.Print_Area" localSheetId="6">'Admin &amp; Match'!$A$5:$H$21</definedName>
    <definedName name="_xlnm.Print_Area" localSheetId="8">'For Reference 2026 FMR'!$A$1:$K$39</definedName>
    <definedName name="_xlnm.Print_Area" localSheetId="1">'General Information'!$A$1:$G$22</definedName>
    <definedName name="_xlnm.Print_Area" localSheetId="0">Instructions!$A$1:$E$11</definedName>
    <definedName name="_xlnm.Print_Area" localSheetId="2">Leasing!$A$5:$M$139</definedName>
    <definedName name="_xlnm.Print_Area" localSheetId="4">Operating!$A$5:$I$21</definedName>
    <definedName name="_xlnm.Print_Area" localSheetId="7">'Proposed Budget'!$A$4:$F$34</definedName>
    <definedName name="_xlnm.Print_Area" localSheetId="3">'Rental Assistance'!$A$5:$M$89</definedName>
    <definedName name="_xlnm.Print_Area" localSheetId="5">'Supportive Services'!$A$5:$I$32</definedName>
    <definedName name="_xlnm.Print_Titles" localSheetId="6">'Admin &amp; Match'!$5:$6</definedName>
    <definedName name="_xlnm.Print_Titles" localSheetId="2">Leasing!$5:$6</definedName>
    <definedName name="_xlnm.Print_Titles" localSheetId="4">Operating!$5:$6</definedName>
    <definedName name="_xlnm.Print_Titles" localSheetId="3">'Rental Assistance'!$5:$6</definedName>
    <definedName name="_xlnm.Print_Titles" localSheetId="5">'Supportive Services'!$5:$10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3" l="1" a="1"/>
  <c r="D18" i="13" s="1"/>
  <c r="D25" i="13"/>
  <c r="J137" i="14" l="1"/>
  <c r="I137" i="14"/>
  <c r="H137" i="14"/>
  <c r="G137" i="14"/>
  <c r="F137" i="14"/>
  <c r="J136" i="14"/>
  <c r="I136" i="14"/>
  <c r="H136" i="14"/>
  <c r="G136" i="14"/>
  <c r="F136" i="14"/>
  <c r="J135" i="14"/>
  <c r="I135" i="14"/>
  <c r="H135" i="14"/>
  <c r="G135" i="14"/>
  <c r="F135" i="14"/>
  <c r="J134" i="14"/>
  <c r="I134" i="14"/>
  <c r="H134" i="14"/>
  <c r="G134" i="14"/>
  <c r="F134" i="14"/>
  <c r="J133" i="14"/>
  <c r="I133" i="14"/>
  <c r="H133" i="14"/>
  <c r="G133" i="14"/>
  <c r="F133" i="14"/>
  <c r="J132" i="14"/>
  <c r="I132" i="14"/>
  <c r="H132" i="14"/>
  <c r="G132" i="14"/>
  <c r="F132" i="14"/>
  <c r="J131" i="14"/>
  <c r="I131" i="14"/>
  <c r="H131" i="14"/>
  <c r="G131" i="14"/>
  <c r="F131" i="14"/>
  <c r="J130" i="14"/>
  <c r="I130" i="14"/>
  <c r="H130" i="14"/>
  <c r="G130" i="14"/>
  <c r="F130" i="14"/>
  <c r="J129" i="14"/>
  <c r="I129" i="14"/>
  <c r="H129" i="14"/>
  <c r="G129" i="14"/>
  <c r="F129" i="14"/>
  <c r="J128" i="14"/>
  <c r="I128" i="14"/>
  <c r="H128" i="14"/>
  <c r="G128" i="14"/>
  <c r="F128" i="14"/>
  <c r="J127" i="14"/>
  <c r="I127" i="14"/>
  <c r="H127" i="14"/>
  <c r="G127" i="14"/>
  <c r="F127" i="14"/>
  <c r="J126" i="14"/>
  <c r="I126" i="14"/>
  <c r="H126" i="14"/>
  <c r="G126" i="14"/>
  <c r="F126" i="14"/>
  <c r="J125" i="14"/>
  <c r="I125" i="14"/>
  <c r="H125" i="14"/>
  <c r="G125" i="14"/>
  <c r="F125" i="14"/>
  <c r="E125" i="14"/>
  <c r="J124" i="14"/>
  <c r="I124" i="14"/>
  <c r="H124" i="14"/>
  <c r="G124" i="14"/>
  <c r="F124" i="14"/>
  <c r="E124" i="14"/>
  <c r="J123" i="14"/>
  <c r="I123" i="14"/>
  <c r="H123" i="14"/>
  <c r="G123" i="14"/>
  <c r="F123" i="14"/>
  <c r="J122" i="14"/>
  <c r="I122" i="14"/>
  <c r="H122" i="14"/>
  <c r="G122" i="14"/>
  <c r="F122" i="14"/>
  <c r="J121" i="14"/>
  <c r="I121" i="14"/>
  <c r="H121" i="14"/>
  <c r="G121" i="14"/>
  <c r="F121" i="14"/>
  <c r="J120" i="14"/>
  <c r="I120" i="14"/>
  <c r="H120" i="14"/>
  <c r="G120" i="14"/>
  <c r="F120" i="14"/>
  <c r="E120" i="14"/>
  <c r="J119" i="14"/>
  <c r="I119" i="14"/>
  <c r="H119" i="14"/>
  <c r="G119" i="14"/>
  <c r="F119" i="14"/>
  <c r="J118" i="14"/>
  <c r="I118" i="14"/>
  <c r="H118" i="14"/>
  <c r="G118" i="14"/>
  <c r="F118" i="14"/>
  <c r="E118" i="14"/>
  <c r="J117" i="14"/>
  <c r="I117" i="14"/>
  <c r="H117" i="14"/>
  <c r="G117" i="14"/>
  <c r="F117" i="14"/>
  <c r="J116" i="14"/>
  <c r="I116" i="14"/>
  <c r="H116" i="14"/>
  <c r="G116" i="14"/>
  <c r="F116" i="14"/>
  <c r="J115" i="14"/>
  <c r="I115" i="14"/>
  <c r="H115" i="14"/>
  <c r="G115" i="14"/>
  <c r="F115" i="14"/>
  <c r="J114" i="14"/>
  <c r="I114" i="14"/>
  <c r="H114" i="14"/>
  <c r="G114" i="14"/>
  <c r="F114" i="14"/>
  <c r="J113" i="14"/>
  <c r="I113" i="14"/>
  <c r="H113" i="14"/>
  <c r="G113" i="14"/>
  <c r="F113" i="14"/>
  <c r="J112" i="14"/>
  <c r="I112" i="14"/>
  <c r="H112" i="14"/>
  <c r="G112" i="14"/>
  <c r="F112" i="14"/>
  <c r="E112" i="14"/>
  <c r="J111" i="14"/>
  <c r="I111" i="14"/>
  <c r="H111" i="14"/>
  <c r="G111" i="14"/>
  <c r="F111" i="14"/>
  <c r="J110" i="14"/>
  <c r="I110" i="14"/>
  <c r="H110" i="14"/>
  <c r="G110" i="14"/>
  <c r="F110" i="14"/>
  <c r="J109" i="14"/>
  <c r="I109" i="14"/>
  <c r="H109" i="14"/>
  <c r="G109" i="14"/>
  <c r="F109" i="14"/>
  <c r="J108" i="14"/>
  <c r="I108" i="14"/>
  <c r="H108" i="14"/>
  <c r="G108" i="14"/>
  <c r="F108" i="14"/>
  <c r="E108" i="14"/>
  <c r="J107" i="14"/>
  <c r="I107" i="14"/>
  <c r="H107" i="14"/>
  <c r="G107" i="14"/>
  <c r="F107" i="14"/>
  <c r="J106" i="14"/>
  <c r="I106" i="14"/>
  <c r="H106" i="14"/>
  <c r="G106" i="14"/>
  <c r="F106" i="14"/>
  <c r="E106" i="14"/>
  <c r="J105" i="14"/>
  <c r="I105" i="14"/>
  <c r="H105" i="14"/>
  <c r="G105" i="14"/>
  <c r="F105" i="14"/>
  <c r="J98" i="14"/>
  <c r="I98" i="14"/>
  <c r="H98" i="14"/>
  <c r="G98" i="14"/>
  <c r="F98" i="14"/>
  <c r="E98" i="14"/>
  <c r="J97" i="14"/>
  <c r="I97" i="14"/>
  <c r="H97" i="14"/>
  <c r="G97" i="14"/>
  <c r="F97" i="14"/>
  <c r="E97" i="14"/>
  <c r="J96" i="14"/>
  <c r="I96" i="14"/>
  <c r="H96" i="14"/>
  <c r="G96" i="14"/>
  <c r="F96" i="14"/>
  <c r="E96" i="14"/>
  <c r="J95" i="14"/>
  <c r="I95" i="14"/>
  <c r="H95" i="14"/>
  <c r="G95" i="14"/>
  <c r="F95" i="14"/>
  <c r="E95" i="14"/>
  <c r="J94" i="14"/>
  <c r="I94" i="14"/>
  <c r="H94" i="14"/>
  <c r="G94" i="14"/>
  <c r="F94" i="14"/>
  <c r="E94" i="14"/>
  <c r="J93" i="14"/>
  <c r="I93" i="14"/>
  <c r="H93" i="14"/>
  <c r="G93" i="14"/>
  <c r="F93" i="14"/>
  <c r="E93" i="14"/>
  <c r="J92" i="14"/>
  <c r="I92" i="14"/>
  <c r="H92" i="14"/>
  <c r="G92" i="14"/>
  <c r="F92" i="14"/>
  <c r="E92" i="14"/>
  <c r="J91" i="14"/>
  <c r="I91" i="14"/>
  <c r="H91" i="14"/>
  <c r="G91" i="14"/>
  <c r="F91" i="14"/>
  <c r="E91" i="14"/>
  <c r="J90" i="14"/>
  <c r="I90" i="14"/>
  <c r="H90" i="14"/>
  <c r="G90" i="14"/>
  <c r="F90" i="14"/>
  <c r="E90" i="14"/>
  <c r="J89" i="14"/>
  <c r="I89" i="14"/>
  <c r="H89" i="14"/>
  <c r="G89" i="14"/>
  <c r="F89" i="14"/>
  <c r="E89" i="14"/>
  <c r="J88" i="14"/>
  <c r="I88" i="14"/>
  <c r="H88" i="14"/>
  <c r="G88" i="14"/>
  <c r="F88" i="14"/>
  <c r="E88" i="14"/>
  <c r="J87" i="14"/>
  <c r="I87" i="14"/>
  <c r="H87" i="14"/>
  <c r="G87" i="14"/>
  <c r="F87" i="14"/>
  <c r="E87" i="14"/>
  <c r="J86" i="14"/>
  <c r="I86" i="14"/>
  <c r="H86" i="14"/>
  <c r="G86" i="14"/>
  <c r="F86" i="14"/>
  <c r="E86" i="14"/>
  <c r="J85" i="14"/>
  <c r="I85" i="14"/>
  <c r="H85" i="14"/>
  <c r="G85" i="14"/>
  <c r="F85" i="14"/>
  <c r="E85" i="14"/>
  <c r="J84" i="14"/>
  <c r="I84" i="14"/>
  <c r="H84" i="14"/>
  <c r="G84" i="14"/>
  <c r="F84" i="14"/>
  <c r="E84" i="14"/>
  <c r="J83" i="14"/>
  <c r="I83" i="14"/>
  <c r="H83" i="14"/>
  <c r="G83" i="14"/>
  <c r="F83" i="14"/>
  <c r="E83" i="14"/>
  <c r="J82" i="14"/>
  <c r="I82" i="14"/>
  <c r="H82" i="14"/>
  <c r="G82" i="14"/>
  <c r="F82" i="14"/>
  <c r="E82" i="14"/>
  <c r="J81" i="14"/>
  <c r="I81" i="14"/>
  <c r="H81" i="14"/>
  <c r="G81" i="14"/>
  <c r="F81" i="14"/>
  <c r="E81" i="14"/>
  <c r="J80" i="14"/>
  <c r="I80" i="14"/>
  <c r="H80" i="14"/>
  <c r="G80" i="14"/>
  <c r="F80" i="14"/>
  <c r="E80" i="14"/>
  <c r="J79" i="14"/>
  <c r="I79" i="14"/>
  <c r="H79" i="14"/>
  <c r="G79" i="14"/>
  <c r="F79" i="14"/>
  <c r="E79" i="14"/>
  <c r="J78" i="14"/>
  <c r="I78" i="14"/>
  <c r="H78" i="14"/>
  <c r="G78" i="14"/>
  <c r="F78" i="14"/>
  <c r="E78" i="14"/>
  <c r="J77" i="14"/>
  <c r="I77" i="14"/>
  <c r="H77" i="14"/>
  <c r="G77" i="14"/>
  <c r="F77" i="14"/>
  <c r="E77" i="14"/>
  <c r="J76" i="14"/>
  <c r="I76" i="14"/>
  <c r="H76" i="14"/>
  <c r="G76" i="14"/>
  <c r="F76" i="14"/>
  <c r="E76" i="14"/>
  <c r="J75" i="14"/>
  <c r="I75" i="14"/>
  <c r="H75" i="14"/>
  <c r="G75" i="14"/>
  <c r="F75" i="14"/>
  <c r="E75" i="14"/>
  <c r="J74" i="14"/>
  <c r="I74" i="14"/>
  <c r="H74" i="14"/>
  <c r="G74" i="14"/>
  <c r="F74" i="14"/>
  <c r="E74" i="14"/>
  <c r="J73" i="14"/>
  <c r="I73" i="14"/>
  <c r="H73" i="14"/>
  <c r="G73" i="14"/>
  <c r="F73" i="14"/>
  <c r="E73" i="14"/>
  <c r="J72" i="14"/>
  <c r="I72" i="14"/>
  <c r="H72" i="14"/>
  <c r="G72" i="14"/>
  <c r="F72" i="14"/>
  <c r="E72" i="14"/>
  <c r="J71" i="14"/>
  <c r="I71" i="14"/>
  <c r="H71" i="14"/>
  <c r="G71" i="14"/>
  <c r="F71" i="14"/>
  <c r="E71" i="14"/>
  <c r="J70" i="14"/>
  <c r="I70" i="14"/>
  <c r="H70" i="14"/>
  <c r="G70" i="14"/>
  <c r="F70" i="14"/>
  <c r="E70" i="14"/>
  <c r="J69" i="14"/>
  <c r="I69" i="14"/>
  <c r="H69" i="14"/>
  <c r="G69" i="14"/>
  <c r="F69" i="14"/>
  <c r="E69" i="14"/>
  <c r="J68" i="14"/>
  <c r="I68" i="14"/>
  <c r="H68" i="14"/>
  <c r="G68" i="14"/>
  <c r="F68" i="14"/>
  <c r="E68" i="14"/>
  <c r="J67" i="14"/>
  <c r="I67" i="14"/>
  <c r="H67" i="14"/>
  <c r="G67" i="14"/>
  <c r="F67" i="14"/>
  <c r="E67" i="14"/>
  <c r="J66" i="14"/>
  <c r="I66" i="14"/>
  <c r="H66" i="14"/>
  <c r="G66" i="14"/>
  <c r="F66" i="14"/>
  <c r="E66" i="14"/>
  <c r="C64"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05" i="14"/>
  <c r="D6" i="5"/>
  <c r="D7" i="5"/>
  <c r="E107" i="14" s="1"/>
  <c r="D8" i="5"/>
  <c r="D9" i="5"/>
  <c r="E109" i="14" s="1"/>
  <c r="D10" i="5"/>
  <c r="E110" i="14" s="1"/>
  <c r="D11" i="5"/>
  <c r="E111" i="14" s="1"/>
  <c r="D12" i="5"/>
  <c r="D13" i="5"/>
  <c r="E113" i="14" s="1"/>
  <c r="D14" i="5"/>
  <c r="E114" i="14" s="1"/>
  <c r="D15" i="5"/>
  <c r="E115" i="14" s="1"/>
  <c r="D16" i="5"/>
  <c r="E116" i="14" s="1"/>
  <c r="D17" i="5"/>
  <c r="E117" i="14" s="1"/>
  <c r="D18" i="5"/>
  <c r="D19" i="5"/>
  <c r="E119" i="14" s="1"/>
  <c r="D20" i="5"/>
  <c r="D21" i="5"/>
  <c r="E121" i="14" s="1"/>
  <c r="D22" i="5"/>
  <c r="E122" i="14" s="1"/>
  <c r="D23" i="5"/>
  <c r="E123" i="14" s="1"/>
  <c r="D24" i="5"/>
  <c r="D25" i="5"/>
  <c r="D26" i="5"/>
  <c r="E126" i="14" s="1"/>
  <c r="D27" i="5"/>
  <c r="E127" i="14" s="1"/>
  <c r="D28" i="5"/>
  <c r="E128" i="14" s="1"/>
  <c r="D29" i="5"/>
  <c r="E129" i="14" s="1"/>
  <c r="D30" i="5"/>
  <c r="E130" i="14" s="1"/>
  <c r="D31" i="5"/>
  <c r="E131" i="14" s="1"/>
  <c r="D32" i="5"/>
  <c r="E132" i="14" s="1"/>
  <c r="D33" i="5"/>
  <c r="E133" i="14" s="1"/>
  <c r="D34" i="5"/>
  <c r="E134" i="14" s="1"/>
  <c r="D35" i="5"/>
  <c r="E135" i="14" s="1"/>
  <c r="D36" i="5"/>
  <c r="E136" i="14" s="1"/>
  <c r="D37" i="5"/>
  <c r="E137" i="14" s="1"/>
  <c r="D5" i="5"/>
  <c r="E105" i="14" s="1"/>
  <c r="D31" i="13"/>
  <c r="E56" i="15"/>
  <c r="F56" i="15"/>
  <c r="G56" i="15"/>
  <c r="H56" i="15"/>
  <c r="I56" i="15"/>
  <c r="J56" i="15"/>
  <c r="E57" i="15"/>
  <c r="F57" i="15"/>
  <c r="G57" i="15"/>
  <c r="H57" i="15"/>
  <c r="I57" i="15"/>
  <c r="J57" i="15"/>
  <c r="E58" i="15"/>
  <c r="F58" i="15"/>
  <c r="G58" i="15"/>
  <c r="H58" i="15"/>
  <c r="I58" i="15"/>
  <c r="J58" i="15"/>
  <c r="E59" i="15"/>
  <c r="F59" i="15"/>
  <c r="G59" i="15"/>
  <c r="H59" i="15"/>
  <c r="I59" i="15"/>
  <c r="J59" i="15"/>
  <c r="E60" i="15"/>
  <c r="F60" i="15"/>
  <c r="G60" i="15"/>
  <c r="H60" i="15"/>
  <c r="I60" i="15"/>
  <c r="J60" i="15"/>
  <c r="E61" i="15"/>
  <c r="F61" i="15"/>
  <c r="G61" i="15"/>
  <c r="H61" i="15"/>
  <c r="I61" i="15"/>
  <c r="J61" i="15"/>
  <c r="E62" i="15"/>
  <c r="F62" i="15"/>
  <c r="G62" i="15"/>
  <c r="H62" i="15"/>
  <c r="I62" i="15"/>
  <c r="J62" i="15"/>
  <c r="E63" i="15"/>
  <c r="F63" i="15"/>
  <c r="G63" i="15"/>
  <c r="H63" i="15"/>
  <c r="I63" i="15"/>
  <c r="J63" i="15"/>
  <c r="E64" i="15"/>
  <c r="F64" i="15"/>
  <c r="G64" i="15"/>
  <c r="H64" i="15"/>
  <c r="I64" i="15"/>
  <c r="J64" i="15"/>
  <c r="E65" i="15"/>
  <c r="F65" i="15"/>
  <c r="G65" i="15"/>
  <c r="H65" i="15"/>
  <c r="I65" i="15"/>
  <c r="J65" i="15"/>
  <c r="E66" i="15"/>
  <c r="F66" i="15"/>
  <c r="G66" i="15"/>
  <c r="H66" i="15"/>
  <c r="I66" i="15"/>
  <c r="J66" i="15"/>
  <c r="E67" i="15"/>
  <c r="F67" i="15"/>
  <c r="G67" i="15"/>
  <c r="H67" i="15"/>
  <c r="I67" i="15"/>
  <c r="J67" i="15"/>
  <c r="E68" i="15"/>
  <c r="F68" i="15"/>
  <c r="G68" i="15"/>
  <c r="H68" i="15"/>
  <c r="I68" i="15"/>
  <c r="J68" i="15"/>
  <c r="E69" i="15"/>
  <c r="F69" i="15"/>
  <c r="G69" i="15"/>
  <c r="H69" i="15"/>
  <c r="I69" i="15"/>
  <c r="J69" i="15"/>
  <c r="E70" i="15"/>
  <c r="F70" i="15"/>
  <c r="G70" i="15"/>
  <c r="H70" i="15"/>
  <c r="I70" i="15"/>
  <c r="J70" i="15"/>
  <c r="E71" i="15"/>
  <c r="F71" i="15"/>
  <c r="G71" i="15"/>
  <c r="H71" i="15"/>
  <c r="I71" i="15"/>
  <c r="J71" i="15"/>
  <c r="E72" i="15"/>
  <c r="F72" i="15"/>
  <c r="G72" i="15"/>
  <c r="H72" i="15"/>
  <c r="I72" i="15"/>
  <c r="J72" i="15"/>
  <c r="E73" i="15"/>
  <c r="F73" i="15"/>
  <c r="G73" i="15"/>
  <c r="H73" i="15"/>
  <c r="I73" i="15"/>
  <c r="J73" i="15"/>
  <c r="E74" i="15"/>
  <c r="F74" i="15"/>
  <c r="G74" i="15"/>
  <c r="H74" i="15"/>
  <c r="I74" i="15"/>
  <c r="J74" i="15"/>
  <c r="E75" i="15"/>
  <c r="F75" i="15"/>
  <c r="G75" i="15"/>
  <c r="H75" i="15"/>
  <c r="I75" i="15"/>
  <c r="J75" i="15"/>
  <c r="E76" i="15"/>
  <c r="F76" i="15"/>
  <c r="G76" i="15"/>
  <c r="H76" i="15"/>
  <c r="I76" i="15"/>
  <c r="J76" i="15"/>
  <c r="E77" i="15"/>
  <c r="F77" i="15"/>
  <c r="G77" i="15"/>
  <c r="H77" i="15"/>
  <c r="I77" i="15"/>
  <c r="J77" i="15"/>
  <c r="E78" i="15"/>
  <c r="F78" i="15"/>
  <c r="G78" i="15"/>
  <c r="H78" i="15"/>
  <c r="I78" i="15"/>
  <c r="J78" i="15"/>
  <c r="E79" i="15"/>
  <c r="F79" i="15"/>
  <c r="G79" i="15"/>
  <c r="H79" i="15"/>
  <c r="I79" i="15"/>
  <c r="J79" i="15"/>
  <c r="E80" i="15"/>
  <c r="F80" i="15"/>
  <c r="G80" i="15"/>
  <c r="H80" i="15"/>
  <c r="I80" i="15"/>
  <c r="J80" i="15"/>
  <c r="E81" i="15"/>
  <c r="F81" i="15"/>
  <c r="G81" i="15"/>
  <c r="H81" i="15"/>
  <c r="I81" i="15"/>
  <c r="J81" i="15"/>
  <c r="E82" i="15"/>
  <c r="F82" i="15"/>
  <c r="G82" i="15"/>
  <c r="H82" i="15"/>
  <c r="I82" i="15"/>
  <c r="J82" i="15"/>
  <c r="E83" i="15"/>
  <c r="F83" i="15"/>
  <c r="G83" i="15"/>
  <c r="H83" i="15"/>
  <c r="I83" i="15"/>
  <c r="J83" i="15"/>
  <c r="E84" i="15"/>
  <c r="F84" i="15"/>
  <c r="G84" i="15"/>
  <c r="H84" i="15"/>
  <c r="I84" i="15"/>
  <c r="J84" i="15"/>
  <c r="E85" i="15"/>
  <c r="F85" i="15"/>
  <c r="G85" i="15"/>
  <c r="H85" i="15"/>
  <c r="I85" i="15"/>
  <c r="J85" i="15"/>
  <c r="E86" i="15"/>
  <c r="F86" i="15"/>
  <c r="G86" i="15"/>
  <c r="H86" i="15"/>
  <c r="I86" i="15"/>
  <c r="J86" i="15"/>
  <c r="E87" i="15"/>
  <c r="F87" i="15"/>
  <c r="G87" i="15"/>
  <c r="H87" i="15"/>
  <c r="I87" i="15"/>
  <c r="J87"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97" i="14"/>
  <c r="C98"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C57" i="14"/>
  <c r="C58" i="14"/>
  <c r="C59"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K73" i="15" l="1"/>
  <c r="K79" i="15"/>
  <c r="K59" i="15"/>
  <c r="K85" i="15"/>
  <c r="K67" i="15"/>
  <c r="K66" i="15"/>
  <c r="K63" i="15"/>
  <c r="K62" i="15"/>
  <c r="K61" i="15"/>
  <c r="K60" i="15"/>
  <c r="K57" i="15"/>
  <c r="K56" i="15"/>
  <c r="K82" i="15"/>
  <c r="K86" i="15"/>
  <c r="K83" i="15"/>
  <c r="K76" i="15"/>
  <c r="K84" i="15"/>
  <c r="K80" i="15"/>
  <c r="K77" i="15"/>
  <c r="K70" i="15"/>
  <c r="K78" i="15"/>
  <c r="K75" i="15"/>
  <c r="K74" i="15"/>
  <c r="K71" i="15"/>
  <c r="K64" i="15"/>
  <c r="K87" i="15"/>
  <c r="K81" i="15"/>
  <c r="K72" i="15"/>
  <c r="K69" i="15"/>
  <c r="K68" i="15"/>
  <c r="K65" i="15"/>
  <c r="K58" i="15"/>
  <c r="K137" i="14"/>
  <c r="K131" i="14"/>
  <c r="K130" i="14"/>
  <c r="K129" i="14"/>
  <c r="K127" i="14"/>
  <c r="K126" i="14"/>
  <c r="K125" i="14"/>
  <c r="K120" i="14"/>
  <c r="K119" i="14"/>
  <c r="K116" i="14"/>
  <c r="K114" i="14"/>
  <c r="K113" i="14"/>
  <c r="K112" i="14"/>
  <c r="K111" i="14"/>
  <c r="K110" i="14"/>
  <c r="K108" i="14"/>
  <c r="K107" i="14"/>
  <c r="K115" i="14" l="1"/>
  <c r="K121" i="14"/>
  <c r="K122" i="14"/>
  <c r="K117" i="14"/>
  <c r="K123" i="14"/>
  <c r="K124" i="14"/>
  <c r="K133" i="14"/>
  <c r="K132" i="14"/>
  <c r="K134" i="14"/>
  <c r="K109" i="14"/>
  <c r="K135" i="14"/>
  <c r="K128" i="14"/>
  <c r="K106" i="14"/>
  <c r="K118" i="14"/>
  <c r="K136" i="14"/>
  <c r="C66" i="14"/>
  <c r="F5" i="3" l="1"/>
  <c r="D5" i="3"/>
  <c r="G5" i="2"/>
  <c r="D5" i="2"/>
  <c r="G5" i="1"/>
  <c r="D5" i="1"/>
  <c r="H5" i="15"/>
  <c r="D5" i="15"/>
  <c r="H5" i="14"/>
  <c r="D5" i="14"/>
  <c r="C55" i="15"/>
  <c r="C15" i="15"/>
  <c r="C27" i="14"/>
  <c r="F14" i="15"/>
  <c r="G14" i="15"/>
  <c r="H14" i="15"/>
  <c r="I14" i="15"/>
  <c r="J14" i="15"/>
  <c r="E14" i="15"/>
  <c r="F26" i="14"/>
  <c r="G26" i="14"/>
  <c r="H26" i="14"/>
  <c r="I26" i="14"/>
  <c r="J26" i="14"/>
  <c r="E26" i="14"/>
  <c r="D9" i="13"/>
  <c r="D10" i="13"/>
  <c r="D11" i="13"/>
  <c r="D16" i="13"/>
  <c r="D17" i="13"/>
  <c r="D8" i="13"/>
  <c r="K26" i="14" l="1"/>
  <c r="G55" i="15"/>
  <c r="G54" i="15" s="1"/>
  <c r="H55" i="15"/>
  <c r="H54" i="15" s="1"/>
  <c r="I55" i="15"/>
  <c r="I54" i="15" s="1"/>
  <c r="J55" i="15"/>
  <c r="J54" i="15" s="1"/>
  <c r="F55" i="15"/>
  <c r="F54" i="15" s="1"/>
  <c r="E55" i="15"/>
  <c r="E54" i="15" s="1"/>
  <c r="K15" i="15"/>
  <c r="K27" i="14"/>
  <c r="E104" i="14"/>
  <c r="K55" i="15" l="1"/>
  <c r="K54" i="15"/>
  <c r="D27" i="13" s="1"/>
  <c r="K14" i="15"/>
  <c r="G104" i="14"/>
  <c r="H104" i="14"/>
  <c r="I104" i="14"/>
  <c r="J104" i="14"/>
  <c r="F104" i="14"/>
  <c r="K104" i="14" l="1"/>
  <c r="D26" i="13" s="1"/>
  <c r="K105" i="14"/>
  <c r="E28" i="2" l="1"/>
  <c r="D29" i="13" s="1"/>
  <c r="E19" i="1" l="1"/>
  <c r="D28" i="13" l="1"/>
  <c r="D30" i="13" s="1"/>
  <c r="D32" i="13" s="1"/>
  <c r="D19"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<sst xmlns="http://schemas.openxmlformats.org/spreadsheetml/2006/main" count="254" uniqueCount="170">
  <si>
    <t>PROGRAM COMPONENT</t>
  </si>
  <si>
    <t>REQUESTED BUDGET</t>
  </si>
  <si>
    <t>DESCRIPTION OF USE</t>
  </si>
  <si>
    <t>Maintenance and repair</t>
  </si>
  <si>
    <t>Property taxes and insurance</t>
  </si>
  <si>
    <t>Reserves for replacement of major systems</t>
  </si>
  <si>
    <t>Building security</t>
  </si>
  <si>
    <t>Electric, gas and water</t>
  </si>
  <si>
    <t>Furniture</t>
  </si>
  <si>
    <t>Equipment</t>
  </si>
  <si>
    <t>$</t>
  </si>
  <si>
    <t>TOTAL</t>
  </si>
  <si>
    <t>1 Bedroom</t>
  </si>
  <si>
    <t>2 Bedrooms</t>
  </si>
  <si>
    <t>3 Bedrooms</t>
  </si>
  <si>
    <t>4 Bedrooms</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</si>
  <si>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</si>
  <si>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</si>
  <si>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</si>
  <si>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</si>
  <si>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</si>
  <si>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</si>
  <si>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</si>
  <si>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</si>
  <si>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</si>
  <si>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</si>
  <si>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</si>
  <si>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</si>
  <si>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</si>
  <si>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</si>
  <si>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</si>
  <si>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Locality Name</t>
  </si>
  <si>
    <t>One-Bedroom</t>
  </si>
  <si>
    <t>Two-Bedroom</t>
  </si>
  <si>
    <t>Three-Bedroom</t>
  </si>
  <si>
    <t>Four-Bedroom</t>
  </si>
  <si>
    <t>Eligible Costs</t>
  </si>
  <si>
    <t>Total Assistance Requested for Grant Term (Applicant)</t>
  </si>
  <si>
    <t>Rental Assistance</t>
  </si>
  <si>
    <t>Supportive Services</t>
  </si>
  <si>
    <t>Operating</t>
  </si>
  <si>
    <t>Admin (up to 10%)</t>
  </si>
  <si>
    <t>TOTAL RENTAL ASSISTANCE COSTS</t>
  </si>
  <si>
    <t>Enter the number of units into the spaces below. Totals will be calculated automatically.</t>
  </si>
  <si>
    <t>TOTAL NUMBER OF UNITS</t>
  </si>
  <si>
    <t>Organization Name:</t>
  </si>
  <si>
    <t>Contact Person:</t>
  </si>
  <si>
    <t>Contact Person Telephone:</t>
  </si>
  <si>
    <t>Contact Person Email:</t>
  </si>
  <si>
    <t>TOTAL (will automatically calculate)</t>
  </si>
  <si>
    <t>Leased Units (FMR)</t>
  </si>
  <si>
    <t>Leased Structure</t>
  </si>
  <si>
    <t>Annual Leasing Cost</t>
  </si>
  <si>
    <t>Description of requested costs:</t>
  </si>
  <si>
    <t>Requested Leasing Single Structure Budget:</t>
  </si>
  <si>
    <t>SRO</t>
  </si>
  <si>
    <t>Efficiency/ 
0 bedroom</t>
  </si>
  <si>
    <t>Efficiency/ 
0-Bedroom</t>
  </si>
  <si>
    <t xml:space="preserve">Leasing dollars can be used to lease a single structure unit or to rent scattered site units, or both.
Please complete the appropriate budget based on the structure of the proposed project. </t>
  </si>
  <si>
    <t>Costs will be calculated automatically based on the information provided in the tables above.</t>
  </si>
  <si>
    <t xml:space="preserve"> If Leasing Units, input the information requested below.</t>
  </si>
  <si>
    <t xml:space="preserve"> If Leasing a Single Structure, input the information requested below.</t>
  </si>
  <si>
    <t>Costs will be calculated automatically based on the number of units provided in the table above.</t>
  </si>
  <si>
    <t>Annual Rental Assistance Cost</t>
  </si>
  <si>
    <t xml:space="preserve">Name of Proposed Project: </t>
  </si>
  <si>
    <t>CONTACT INFORMATION</t>
  </si>
  <si>
    <t>PROPOSED NEW PROJECT BUDGET</t>
  </si>
  <si>
    <t>Name of Proposed Project:</t>
  </si>
  <si>
    <t>INSTRUCTIONS</t>
  </si>
  <si>
    <t>If operations will be included in your budget, complete the below chart.</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</si>
  <si>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</si>
  <si>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</si>
  <si>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</si>
  <si>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</si>
  <si>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</si>
  <si>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HOUSING COSTS: LEASING BUDGET</t>
  </si>
  <si>
    <t>NEW PROJECT BUDGET FORM INSTRUCTIONS</t>
  </si>
  <si>
    <t>Project Type:</t>
  </si>
  <si>
    <t>GENERAL INFORMATION</t>
  </si>
  <si>
    <t>GENERAL INFORMATION &amp; BLIs</t>
  </si>
  <si>
    <t>HOUSING COSTS: OPERATING BUDGET</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</si>
  <si>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</si>
  <si>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</si>
  <si>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</si>
  <si>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</si>
  <si>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</si>
  <si>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</si>
  <si>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</si>
  <si>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HUD Metro FMR Area FMRs (HMFAs)</t>
  </si>
  <si>
    <t>Proposed Project Name:</t>
  </si>
  <si>
    <t>NOTES REGARDING SUPPORTIVE SERVICES:</t>
  </si>
  <si>
    <t>NOTES REGARDING OPERATING BUDGET:</t>
  </si>
  <si>
    <t>NOTES REGARDING RENTAL ASSISTANCE:</t>
  </si>
  <si>
    <t>NOTES REGARDING SUMMARY BUDGET:</t>
  </si>
  <si>
    <t>NOTES REGARDING ADMIN &amp; MATCH:</t>
  </si>
  <si>
    <r>
      <t xml:space="preserve">Project Type </t>
    </r>
    <r>
      <rPr>
        <sz val="11"/>
        <color theme="1"/>
        <rFont val="Aptos Narrow"/>
        <family val="2"/>
      </rPr>
      <t>(select from list)</t>
    </r>
    <r>
      <rPr>
        <b/>
        <sz val="13"/>
        <color theme="1"/>
        <rFont val="Aptos Narrow"/>
        <family val="2"/>
      </rPr>
      <t>:</t>
    </r>
  </si>
  <si>
    <t>To calculate Rental Assistance, enter the information requested in the blue boxes below.</t>
  </si>
  <si>
    <r>
      <t xml:space="preserve">As you complete the worksheets that apply to your project, the total proposed budget will automatically calculate in the Proposed Budget worksheet. 
</t>
    </r>
    <r>
      <rPr>
        <b/>
        <u/>
        <sz val="12"/>
        <color theme="1"/>
        <rFont val="Aptos"/>
        <family val="2"/>
      </rPr>
      <t xml:space="preserve">Once all applicable worksheets have been completed, please submit this budget as directed in the CoC's new project RFP/application materials. </t>
    </r>
  </si>
  <si>
    <r>
      <t>HOUSING COSTS: RENTAL ASSISTANCE BUDGET</t>
    </r>
    <r>
      <rPr>
        <sz val="18"/>
        <color rgb="FF000000"/>
        <rFont val="Aptos"/>
        <family val="2"/>
      </rPr>
      <t xml:space="preserve">  </t>
    </r>
  </si>
  <si>
    <r>
      <t xml:space="preserve">TOTAL OPERATING BUDGET 
</t>
    </r>
    <r>
      <rPr>
        <b/>
        <i/>
        <sz val="11"/>
        <rFont val="Aptos"/>
        <family val="2"/>
      </rPr>
      <t>(will automatically calculate)</t>
    </r>
  </si>
  <si>
    <r>
      <t xml:space="preserve">Supportive Services Total 
</t>
    </r>
    <r>
      <rPr>
        <b/>
        <i/>
        <sz val="11"/>
        <color theme="1"/>
        <rFont val="Aptos"/>
        <family val="2"/>
      </rPr>
      <t>(will automatically calculate)</t>
    </r>
  </si>
  <si>
    <r>
      <t>Operating Costs</t>
    </r>
    <r>
      <rPr>
        <b/>
        <i/>
        <sz val="11.5"/>
        <rFont val="Aptos"/>
        <family val="2"/>
      </rPr>
      <t xml:space="preserve"> </t>
    </r>
    <r>
      <rPr>
        <b/>
        <i/>
        <sz val="9"/>
        <rFont val="Aptos Narrow"/>
        <family val="2"/>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</si>
  <si>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Admin Requested Budget:
 </t>
    </r>
    <r>
      <rPr>
        <sz val="12"/>
        <color theme="0"/>
        <rFont val="Aptos"/>
        <family val="2"/>
      </rPr>
      <t>(cannot exceed 10% of total grant)</t>
    </r>
  </si>
  <si>
    <r>
      <t>SUMMARY BUDGET</t>
    </r>
    <r>
      <rPr>
        <sz val="20"/>
        <color rgb="FF000000"/>
        <rFont val="Aptos"/>
        <family val="2"/>
      </rPr>
      <t xml:space="preserve"> </t>
    </r>
  </si>
  <si>
    <t>NOTES REGARDING LEASING:</t>
  </si>
  <si>
    <t>Do you plan to use FMRs or Actual Rents/HUD Paid Rents for Leased Units?</t>
  </si>
  <si>
    <t>HMFA</t>
  </si>
  <si>
    <t>TOTAL LEASING COSTS (Auto-Calculated using FMRs or Actual Rents)</t>
  </si>
  <si>
    <t>Adams County</t>
  </si>
  <si>
    <t>Bedford County</t>
  </si>
  <si>
    <t>Blair County</t>
  </si>
  <si>
    <t>Bradford County</t>
  </si>
  <si>
    <t>Cambria County</t>
  </si>
  <si>
    <t>Carbon County</t>
  </si>
  <si>
    <t>Centre County</t>
  </si>
  <si>
    <t>Clinton County</t>
  </si>
  <si>
    <t>Columbia County</t>
  </si>
  <si>
    <t>Cumberland County</t>
  </si>
  <si>
    <t>Franklin County</t>
  </si>
  <si>
    <t>Fulton County</t>
  </si>
  <si>
    <t>Huntingdon County</t>
  </si>
  <si>
    <t>Juniata County</t>
  </si>
  <si>
    <t>Lebanon County</t>
  </si>
  <si>
    <t>Lehigh County</t>
  </si>
  <si>
    <t>Lycoming County</t>
  </si>
  <si>
    <t>Mifflin County</t>
  </si>
  <si>
    <t>Monroe County</t>
  </si>
  <si>
    <t>Montour County</t>
  </si>
  <si>
    <t>Northampton County</t>
  </si>
  <si>
    <t>Northumberland County</t>
  </si>
  <si>
    <t>Perry County</t>
  </si>
  <si>
    <t>Pike County</t>
  </si>
  <si>
    <t>Schuylkill County</t>
  </si>
  <si>
    <t>Snyder County</t>
  </si>
  <si>
    <t>Somerset County</t>
  </si>
  <si>
    <t>Sullivan County</t>
  </si>
  <si>
    <t>Susquehanna County</t>
  </si>
  <si>
    <t>Tioga County</t>
  </si>
  <si>
    <t>Union County</t>
  </si>
  <si>
    <t>Wayne County</t>
  </si>
  <si>
    <t>Wyoming County</t>
  </si>
  <si>
    <t>If you are proposing a regional project, please describe how the admin will be shared/used:</t>
  </si>
  <si>
    <t>Admin is less than 10% (will auto-calculate):</t>
  </si>
  <si>
    <t>INFO REGARDING BUDGET LINE ITEMS (BLIs)</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</si>
  <si>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</si>
  <si>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FOR REFERENCE: FY 2026 FAIR MARKET RENTS</t>
  </si>
  <si>
    <t>https://www.huduser.gov/portal/datasets/fmr/fmrs/FY2026_code/2026state_summary.odn
--The ‘0-bedroom’ unit listed in e-snaps is the ‘efficiency’ unit size on the FMR table. SRO units are calculated at 75 percent of the efficiency rate.</t>
  </si>
  <si>
    <t xml:space="preserve">--Operating Costs = Agency owns a building where participants reside in individual units. Projects using a leasing model may also request funds under the operating budget if needed.
--The Description of Use must provide a complete picture of how CoC Program funds will be used. You should include the quantity (i.e., numbers) &amp; descriptive information for each activity for which you are requesting funds (e.g., if requesting staffing enter position title–1 FTE @ $45,000 including fringe benefits of $X or 50 hours @ $25 per hour including fringe benefits of $X).  </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</si>
  <si>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</si>
  <si>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r>
      <t xml:space="preserve">Utility deposits
NOTE: This line item is for utility </t>
    </r>
    <r>
      <rPr>
        <b/>
        <i/>
        <sz val="11.5"/>
        <rFont val="Aptos"/>
        <family val="2"/>
      </rPr>
      <t>deposits</t>
    </r>
    <r>
      <rPr>
        <b/>
        <sz val="11.5"/>
        <rFont val="Aptos"/>
        <family val="2"/>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</si>
  <si>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t xml:space="preserve">A match of 25% is required for all funds (minus leasing).  Match can be in-kind or cash.  Please indicate your anticipated source(s) of match, anticipated match dollar amount, and whether the source is cash or in-kind: </t>
  </si>
  <si>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</si>
  <si>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t>In this workbook, please complete the following worksheets that apply to your project: 
- General Information 
- Leasing 
- Rental Assistance 
- Operating 
- Supportive Services 
- VAWA (DV Bonus only)
- HMIS (DV Bonus only)
- Admin &amp; Match</t>
  </si>
  <si>
    <t xml:space="preserve">NOTES: 
- The CoC's Consultants (Framework Strategies) may reach out to you if there are questions or issues with your proposed budget. Please be sure the contact person you have listed will be available.
- FY 2026 Fair Market Rent (FMR) data for the CoC has been provided for reference. 
- For a list and description of eligible costs, please refer to the Continuum of Care regulations at 24 CFR Part 578, Subpart D – Program Components &amp; Eligible Costs: </t>
  </si>
  <si>
    <t xml:space="preserve">LEASING SINGLE STRUCTURE </t>
  </si>
  <si>
    <t>FMR</t>
  </si>
  <si>
    <t>-- FY2026 Fair Market Rent levels will be used for HUD’s FY2026 New Project Application. Leasing projects can also opt to use Actual Rents instead of FMR. Actual Rents CANNOT exceed the FMRs used for the application. 
--The ‘0-bedroom’ unit listed in e-snaps is the ‘efficiency’ unit size on the FMR table. SRO units are calculated at 75 percent of the efficiency rate.</t>
  </si>
  <si>
    <t xml:space="preserve">LEASING OF UNITS </t>
  </si>
  <si>
    <r>
      <rPr>
        <b/>
        <sz val="11"/>
        <color theme="1"/>
        <rFont val="Aptos"/>
        <family val="2"/>
      </rPr>
      <t xml:space="preserve">If you selected FMRs: 
</t>
    </r>
    <r>
      <rPr>
        <sz val="11"/>
        <color theme="1"/>
        <rFont val="Aptos"/>
        <family val="2"/>
      </rPr>
      <t>--Total leasing costs will calculate at the chart at the bottom of this sheet (see yellow box at bottom of this sheet for total leasing costs). Leave the table below blank.</t>
    </r>
    <r>
      <rPr>
        <b/>
        <sz val="11"/>
        <color theme="1"/>
        <rFont val="Aptos"/>
        <family val="2"/>
      </rPr>
      <t xml:space="preserve">
If you selected Actual Rent:</t>
    </r>
    <r>
      <rPr>
        <sz val="11"/>
        <color theme="1"/>
        <rFont val="Aptos"/>
        <family val="2"/>
      </rPr>
      <t xml:space="preserve">
-- Enter the Actual Rents per unit to be used in the Actual Rent table below. This should match the chart above (e.g., if you selected 2 1-bedroom units in Adams County in the chart above, in the chart below you will insert the rent amount for one 1-bedroom unit in Adams County. Then the chart at the bottom of the sheet will calculate your total leasing amounts).
-- If you wish to use a combination of Actual Rent and FMR, you will need to manually enter the FMRs into the Actual Rent table. 
-- Please note that Actual Rents cannot exceed the FMR for the HMFA and unit size requested.</t>
    </r>
  </si>
  <si>
    <r>
      <t xml:space="preserve">--Leasing is when an agency rents units directly from a landlord and subleases to the participants. 
-- Annual Leased Units costs based on FY 2026 Fair Market Rents (FMR) will automatically calculate in the chart at the bottom of this page, unless the applicants selects the use of Actual Rents. If Actual Rents are used, they cannot exceed FMRs.
-- For your reference, Fair Market Rents used in the CoC's geographic area are provided on the "For Reference" tab.
-- FY 2026 Fair Market Rent levels will be used for HUD’s FY2026 New Project Application. </t>
    </r>
    <r>
      <rPr>
        <i/>
        <sz val="11"/>
        <color theme="1"/>
        <rFont val="Aptos"/>
        <family val="2"/>
      </rPr>
      <t xml:space="preserve"> </t>
    </r>
    <r>
      <rPr>
        <sz val="11"/>
        <color theme="1"/>
        <rFont val="Aptos"/>
        <family val="2"/>
      </rPr>
      <t>Leasing projects can also opt to use Actual Rents instead of FMR.</t>
    </r>
  </si>
  <si>
    <r>
      <t>--Rental Assistance is when Participant enters into a lease directly with the landlord. 
--</t>
    </r>
    <r>
      <rPr>
        <b/>
        <sz val="11"/>
        <color theme="1"/>
        <rFont val="Aptos"/>
        <family val="2"/>
      </rPr>
      <t>Rental Assistance cannot be combined with Operating Costs (i.e., you</t>
    </r>
    <r>
      <rPr>
        <b/>
        <i/>
        <sz val="11"/>
        <color theme="1"/>
        <rFont val="Aptos"/>
        <family val="2"/>
      </rPr>
      <t xml:space="preserve"> cannot </t>
    </r>
    <r>
      <rPr>
        <b/>
        <sz val="11"/>
        <color theme="1"/>
        <rFont val="Aptos"/>
        <family val="2"/>
      </rPr>
      <t>submit a budget that includes a Rental Assistance line item and an Operating line item..</t>
    </r>
    <r>
      <rPr>
        <sz val="11"/>
        <color theme="1"/>
        <rFont val="Aptos"/>
        <family val="2"/>
      </rPr>
      <t xml:space="preserve">
-- Annual rental assistance costs based on FY 2026 Fair Market Rents (FMR) will automatically calculate in the chart at the bottom of this page. 
-- New CoC Program project applications using rental assistance must request full FMR for initial funding and can choose less than FMRs upon renewal, if needed. 
-- For your reference, Fair Market Rents used in the CoC's geographic area are provided below and in a chart in this workbook.  
-- FY 2026 Fair Market Rent levels will be used for HUD’s FY2026 New Project Application. 
-- The ‘0-bedroom’ unit listed in e-snaps is the ‘efficiency’ unit size on the FMR table. SRO units are calculated at 75 percent of the efficiency rate.</t>
    </r>
  </si>
  <si>
    <t xml:space="preserve">RENTAL ASSISTANCE (USING FAIR MARKET RENTS) </t>
  </si>
  <si>
    <t>OPERATING</t>
  </si>
  <si>
    <t xml:space="preserve">SUPPORTIVE SERVICES </t>
  </si>
  <si>
    <r>
      <t>**</t>
    </r>
    <r>
      <rPr>
        <b/>
        <u/>
        <sz val="11"/>
        <color theme="0"/>
        <rFont val="Aptos Narrow"/>
        <family val="2"/>
      </rPr>
      <t>Transitional Housing projects</t>
    </r>
    <r>
      <rPr>
        <b/>
        <sz val="11"/>
        <color theme="0"/>
        <rFont val="Aptos Narrow"/>
        <family val="2"/>
      </rPr>
      <t xml:space="preserve">: If supportive service dollars are requested for child care, education services, employment assistance and job training, food, legal services, life skills training, outpatient health services, or substance abuse treatment services </t>
    </r>
    <r>
      <rPr>
        <b/>
        <u/>
        <sz val="11"/>
        <color theme="0"/>
        <rFont val="Aptos Narrow"/>
        <family val="2"/>
      </rPr>
      <t>within a Transitional Housing project</t>
    </r>
    <r>
      <rPr>
        <b/>
        <sz val="11"/>
        <color theme="0"/>
        <rFont val="Aptos Narrow"/>
        <family val="2"/>
      </rPr>
      <t xml:space="preserve">, please indicate if these services are also being leveraged.  If leveraged through a MOU, these services can count towards your required match commitment:  </t>
    </r>
  </si>
  <si>
    <r>
      <t>ADMINISTRATIVE COSTS</t>
    </r>
    <r>
      <rPr>
        <sz val="16"/>
        <color theme="0"/>
        <rFont val="Aptos"/>
        <family val="2"/>
      </rPr>
      <t xml:space="preserve"> </t>
    </r>
  </si>
  <si>
    <t>New Permanent Supportive Housing</t>
  </si>
  <si>
    <t>Total Number of Units at a point in time (this should match the corresponding budget screens). Please enter a whole number. 
(If not applicable, leave blank)</t>
  </si>
  <si>
    <t>MATCH</t>
  </si>
  <si>
    <t>Total Units Requested:
NOTE: Please double check that this matches the total number of units indicated in your Rental Assistance/Leasing line items, if you are using Rental Assistance or Leasing dollars.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</si>
</sst>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72" x14ac:knownFonts="1">
    <font>
      <sz val="11"/>
      <color theme="1"/>
      <name val="Calibri"/>
      <family val="2"/>
      <scheme val="minor"/>
    </font>
    <font>
      <u/>
      <sz val="11"/>
      <color theme="10"/>
      <name val="Calibri"/>
      <family val="2"/>
      <scheme val="minor"/>
    </font>
    <font>
      <sz val="8"/>
      <name val="Calibri"/>
      <family val="2"/>
      <scheme val="minor"/>
    </font>
    <font>
      <sz val="11"/>
      <color theme="1"/>
      <name val="Aptos Narrow"/>
      <family val="2"/>
    </font>
    <font>
      <b/>
      <u/>
      <sz val="12"/>
      <color theme="1"/>
      <name val="Aptos Narrow"/>
      <family val="2"/>
    </font>
    <font>
      <sz val="12"/>
      <color theme="1"/>
      <name val="Aptos Narrow"/>
      <family val="2"/>
    </font>
    <font>
      <u/>
      <sz val="11"/>
      <color theme="10"/>
      <name val="Aptos Narrow"/>
      <family val="2"/>
    </font>
    <font>
      <b/>
      <sz val="13"/>
      <color theme="1"/>
      <name val="Aptos Narrow"/>
      <family val="2"/>
    </font>
    <font>
      <sz val="9"/>
      <color theme="1"/>
      <name val="Aptos Narrow"/>
      <family val="2"/>
    </font>
    <font>
      <b/>
      <sz val="9"/>
      <name val="Aptos Narrow"/>
      <family val="2"/>
    </font>
    <font>
      <b/>
      <sz val="11"/>
      <color theme="0"/>
      <name val="Aptos Narrow"/>
      <family val="2"/>
    </font>
    <font>
      <b/>
      <sz val="11"/>
      <name val="Aptos Narrow"/>
      <family val="2"/>
    </font>
    <font>
      <b/>
      <i/>
      <sz val="9"/>
      <name val="Aptos Narrow"/>
      <family val="2"/>
    </font>
    <font>
      <b/>
      <i/>
      <sz val="14"/>
      <name val="Aptos"/>
      <family val="2"/>
    </font>
    <font>
      <b/>
      <i/>
      <sz val="14"/>
      <color rgb="FF000000"/>
      <name val="Aptos"/>
      <family val="2"/>
    </font>
    <font>
      <i/>
      <sz val="13"/>
      <color rgb="FF000000"/>
      <name val="Aptos"/>
      <family val="2"/>
    </font>
    <font>
      <b/>
      <u/>
      <sz val="18"/>
      <color rgb="FF000000"/>
      <name val="Aptos"/>
      <family val="2"/>
    </font>
    <font>
      <sz val="9"/>
      <color theme="1"/>
      <name val="Aptos"/>
      <family val="2"/>
    </font>
    <font>
      <b/>
      <sz val="9"/>
      <name val="Aptos"/>
      <family val="2"/>
    </font>
    <font>
      <sz val="11"/>
      <color theme="1"/>
      <name val="Aptos"/>
      <family val="2"/>
    </font>
    <font>
      <b/>
      <sz val="16"/>
      <color theme="0"/>
      <name val="Aptos"/>
      <family val="2"/>
    </font>
    <font>
      <sz val="16"/>
      <color theme="0"/>
      <name val="Aptos"/>
      <family val="2"/>
    </font>
    <font>
      <b/>
      <sz val="16"/>
      <color rgb="FF000000"/>
      <name val="Aptos"/>
      <family val="2"/>
    </font>
    <font>
      <b/>
      <u/>
      <sz val="16"/>
      <color theme="0"/>
      <name val="Aptos"/>
      <family val="2"/>
    </font>
    <font>
      <b/>
      <sz val="12"/>
      <color theme="0"/>
      <name val="Aptos"/>
      <family val="2"/>
    </font>
    <font>
      <b/>
      <sz val="12"/>
      <color theme="1"/>
      <name val="Aptos"/>
      <family val="2"/>
    </font>
    <font>
      <sz val="10"/>
      <color theme="1"/>
      <name val="Aptos"/>
      <family val="2"/>
    </font>
    <font>
      <sz val="12"/>
      <color rgb="FF000000"/>
      <name val="Aptos"/>
      <family val="2"/>
    </font>
    <font>
      <b/>
      <i/>
      <sz val="12"/>
      <color theme="0"/>
      <name val="Aptos"/>
      <family val="2"/>
    </font>
    <font>
      <b/>
      <sz val="11"/>
      <color theme="1"/>
      <name val="Aptos"/>
      <family val="2"/>
    </font>
    <font>
      <b/>
      <sz val="11"/>
      <color theme="0"/>
      <name val="Aptos"/>
      <family val="2"/>
    </font>
    <font>
      <b/>
      <sz val="11"/>
      <name val="Aptos"/>
      <family val="2"/>
    </font>
    <font>
      <sz val="11"/>
      <name val="Aptos"/>
      <family val="2"/>
    </font>
    <font>
      <b/>
      <u/>
      <sz val="16"/>
      <color theme="1"/>
      <name val="Aptos"/>
      <family val="2"/>
    </font>
    <font>
      <b/>
      <i/>
      <sz val="13"/>
      <color theme="1"/>
      <name val="Aptos"/>
      <family val="2"/>
    </font>
    <font>
      <b/>
      <sz val="13"/>
      <color theme="0"/>
      <name val="Aptos"/>
      <family val="2"/>
    </font>
    <font>
      <b/>
      <sz val="16"/>
      <color theme="1"/>
      <name val="Aptos"/>
      <family val="2"/>
    </font>
    <font>
      <b/>
      <sz val="13"/>
      <color theme="1"/>
      <name val="Aptos"/>
      <family val="2"/>
    </font>
    <font>
      <b/>
      <sz val="14"/>
      <color theme="1"/>
      <name val="Aptos"/>
      <family val="2"/>
    </font>
    <font>
      <b/>
      <sz val="12"/>
      <name val="Aptos"/>
      <family val="2"/>
    </font>
    <font>
      <sz val="12"/>
      <color theme="1"/>
      <name val="Aptos"/>
      <family val="2"/>
    </font>
    <font>
      <b/>
      <u/>
      <sz val="12"/>
      <color theme="1"/>
      <name val="Aptos"/>
      <family val="2"/>
    </font>
    <font>
      <sz val="18"/>
      <color rgb="FF000000"/>
      <name val="Aptos"/>
      <family val="2"/>
    </font>
    <font>
      <b/>
      <sz val="12"/>
      <color rgb="FF000000"/>
      <name val="Aptos"/>
      <family val="2"/>
    </font>
    <font>
      <sz val="11"/>
      <color theme="0"/>
      <name val="Aptos"/>
      <family val="2"/>
    </font>
    <font>
      <b/>
      <sz val="14"/>
      <color theme="0"/>
      <name val="Aptos"/>
      <family val="2"/>
    </font>
    <font>
      <b/>
      <i/>
      <sz val="12"/>
      <color rgb="FF000000"/>
      <name val="Aptos"/>
      <family val="2"/>
    </font>
    <font>
      <b/>
      <sz val="14"/>
      <color rgb="FF000000"/>
      <name val="Aptos"/>
      <family val="2"/>
    </font>
    <font>
      <b/>
      <i/>
      <sz val="11"/>
      <name val="Aptos"/>
      <family val="2"/>
    </font>
    <font>
      <b/>
      <sz val="18"/>
      <color rgb="FF000000"/>
      <name val="Aptos"/>
      <family val="2"/>
    </font>
    <font>
      <b/>
      <sz val="14"/>
      <name val="Aptos"/>
      <family val="2"/>
    </font>
    <font>
      <sz val="14"/>
      <name val="Aptos"/>
      <family val="2"/>
    </font>
    <font>
      <sz val="14"/>
      <color theme="1"/>
      <name val="Aptos"/>
      <family val="2"/>
    </font>
    <font>
      <b/>
      <sz val="11.5"/>
      <name val="Aptos"/>
      <family val="2"/>
    </font>
    <font>
      <b/>
      <i/>
      <sz val="11.5"/>
      <name val="Aptos"/>
      <family val="2"/>
    </font>
    <font>
      <b/>
      <i/>
      <sz val="11"/>
      <color theme="1"/>
      <name val="Aptos"/>
      <family val="2"/>
    </font>
    <font>
      <sz val="10"/>
      <color rgb="FF000000"/>
      <name val="Aptos"/>
      <family val="2"/>
    </font>
    <font>
      <sz val="12"/>
      <color theme="0"/>
      <name val="Aptos"/>
      <family val="2"/>
    </font>
    <font>
      <u/>
      <sz val="12"/>
      <color theme="1"/>
      <name val="Aptos"/>
      <family val="2"/>
    </font>
    <font>
      <b/>
      <u/>
      <sz val="20"/>
      <color rgb="FF000000"/>
      <name val="Aptos"/>
      <family val="2"/>
    </font>
    <font>
      <sz val="20"/>
      <color rgb="FF000000"/>
      <name val="Aptos"/>
      <family val="2"/>
    </font>
    <font>
      <sz val="16"/>
      <color theme="1"/>
      <name val="Aptos"/>
      <family val="2"/>
    </font>
    <font>
      <b/>
      <u/>
      <sz val="18"/>
      <color theme="0"/>
      <name val="Aptos"/>
      <family val="2"/>
    </font>
    <font>
      <sz val="13"/>
      <color theme="1"/>
      <name val="Aptos"/>
      <family val="2"/>
    </font>
    <font>
      <sz val="12"/>
      <name val="Aptos"/>
      <family val="2"/>
    </font>
    <font>
      <sz val="12"/>
      <name val="Aptos SemiBold"/>
      <family val="2"/>
    </font>
    <font>
      <i/>
      <sz val="12"/>
      <color rgb="FF000000"/>
      <name val="Aptos"/>
      <family val="2"/>
    </font>
    <font>
      <sz val="11"/>
      <color rgb="FF000000"/>
      <name val="Aptos"/>
      <family val="2"/>
    </font>
    <font>
      <i/>
      <sz val="11"/>
      <color theme="1"/>
      <name val="Aptos"/>
      <family val="2"/>
    </font>
    <font>
      <sz val="11"/>
      <color rgb="FF000000"/>
      <name val="Verdana"/>
      <family val="2"/>
    </font>
    <font>
      <sz val="12"/>
      <color theme="1"/>
      <name val="Calibri"/>
      <family val="2"/>
      <scheme val="minor"/>
    </font>
    <font>
      <b/>
      <u/>
      <sz val="11"/>
      <color theme="0"/>
      <name val="Aptos Narrow"/>
      <family val="2"/>
    </font>
  </fonts>
  <fills count="18">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
      <patternFill patternType="solid">
        <fgColor rgb="FFDCDCDE"/>
        <bgColor indexed="64"/>
      </patternFill>
    </fill>
  </fills>
  <borders count="2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medium">
        <color rgb="FF808080"/>
      </right>
      <top style="medium">
        <color rgb="FF808080"/>
      </top>
      <bottom style="medium">
        <color rgb="FF808080"/>
      </bottom>
      <diagonal/>
    </border>
  </borders>
  <cellStyleXfs count="2">
    <xf numFmtId="0" fontId="0" fillId="0" borderId="0"/>
    <xf numFmtId="0" fontId="1" fillId="0" borderId="0" applyNumberFormat="0" applyFill="0" applyBorder="0" applyAlignment="0" applyProtection="0"/>
  </cellStyleXfs>
  <cellXfs count="255">
    <xf numFmtId="0" fontId="0" fillId="0" borderId="0" xfId="0"/>
    <xf numFmtId="0" fontId="4" fillId="7" borderId="4" xfId="0" applyFont="1" applyFill="1" applyBorder="1" applyAlignment="1">
      <alignment horizontal="center" vertical="center" wrapText="1"/>
    </xf>
    <xf numFmtId="0" fontId="19" fillId="0" borderId="0" xfId="0" applyFont="1"/>
    <xf numFmtId="0" fontId="19" fillId="0" borderId="16" xfId="0" applyFont="1" applyBorder="1"/>
    <xf numFmtId="0" fontId="19" fillId="0" borderId="9" xfId="0" applyFont="1" applyBorder="1"/>
    <xf numFmtId="0" fontId="19" fillId="5" borderId="0" xfId="0" applyFont="1" applyFill="1"/>
    <xf numFmtId="0" fontId="19" fillId="0" borderId="20" xfId="0" applyFont="1" applyBorder="1"/>
    <xf numFmtId="0" fontId="19" fillId="0" borderId="2" xfId="0" applyFont="1" applyBorder="1"/>
    <xf numFmtId="1" fontId="19" fillId="7" borderId="4" xfId="0" applyNumberFormat="1" applyFont="1" applyFill="1" applyBorder="1" applyAlignment="1" applyProtection="1">
      <alignment horizontal="center"/>
      <protection locked="0"/>
    </xf>
    <xf numFmtId="0" fontId="19" fillId="5" borderId="0" xfId="0" applyFont="1" applyFill="1" applyAlignment="1">
      <alignment wrapText="1"/>
    </xf>
    <xf numFmtId="0" fontId="33" fillId="0" borderId="0" xfId="0" applyFont="1" applyAlignment="1">
      <alignment horizontal="center"/>
    </xf>
    <xf numFmtId="0" fontId="25" fillId="0" borderId="9" xfId="0" applyFont="1" applyBorder="1" applyAlignment="1">
      <alignment horizontal="left" vertical="center" wrapText="1"/>
    </xf>
    <xf numFmtId="164" fontId="40" fillId="7" borderId="4" xfId="0" applyNumberFormat="1" applyFont="1" applyFill="1" applyBorder="1" applyAlignment="1" applyProtection="1">
      <alignment horizontal="center" vertical="center" wrapText="1"/>
      <protection locked="0"/>
    </xf>
    <xf numFmtId="164" fontId="25" fillId="7" borderId="4" xfId="0" applyNumberFormat="1" applyFont="1" applyFill="1" applyBorder="1" applyAlignment="1" applyProtection="1">
      <alignment horizontal="center" vertical="center" wrapText="1"/>
      <protection locked="0"/>
    </xf>
    <xf numFmtId="0" fontId="30" fillId="4" borderId="17" xfId="0" applyFont="1" applyFill="1" applyBorder="1"/>
    <xf numFmtId="0" fontId="30" fillId="4" borderId="19" xfId="0" applyFont="1" applyFill="1" applyBorder="1"/>
    <xf numFmtId="0" fontId="19" fillId="0" borderId="16" xfId="0" applyFont="1" applyBorder="1" applyAlignment="1">
      <alignment wrapText="1"/>
    </xf>
    <xf numFmtId="0" fontId="30" fillId="5" borderId="4" xfId="0" applyFont="1" applyFill="1" applyBorder="1" applyAlignment="1">
      <alignment vertical="center" wrapText="1"/>
    </xf>
    <xf numFmtId="0" fontId="30" fillId="5" borderId="4" xfId="0" applyFont="1" applyFill="1" applyBorder="1" applyAlignment="1">
      <alignment horizontal="center" vertical="center" wrapText="1"/>
    </xf>
    <xf numFmtId="0" fontId="19" fillId="0" borderId="9" xfId="0" applyFont="1" applyBorder="1" applyAlignment="1">
      <alignment wrapText="1"/>
    </xf>
    <xf numFmtId="0" fontId="19" fillId="0" borderId="0" xfId="0" applyFont="1" applyAlignment="1">
      <alignment wrapText="1"/>
    </xf>
    <xf numFmtId="0" fontId="32" fillId="2" borderId="4" xfId="0" applyFont="1" applyFill="1" applyBorder="1" applyAlignment="1">
      <alignment vertical="center" wrapText="1"/>
    </xf>
    <xf numFmtId="165" fontId="32" fillId="2" borderId="4" xfId="0" applyNumberFormat="1" applyFont="1" applyFill="1" applyBorder="1" applyAlignment="1">
      <alignment horizontal="center" vertical="center" wrapText="1"/>
    </xf>
    <xf numFmtId="0" fontId="20" fillId="0" borderId="16" xfId="0" applyFont="1" applyBorder="1" applyAlignment="1">
      <alignment horizontal="center" vertical="center"/>
    </xf>
    <xf numFmtId="0" fontId="20" fillId="0" borderId="0" xfId="0" applyFont="1" applyAlignment="1">
      <alignment horizontal="center" vertical="center"/>
    </xf>
    <xf numFmtId="0" fontId="20" fillId="0" borderId="9" xfId="0" applyFont="1" applyBorder="1" applyAlignment="1">
      <alignment horizontal="center" vertical="center"/>
    </xf>
    <xf numFmtId="0" fontId="34" fillId="0" borderId="16" xfId="0" applyFont="1" applyBorder="1" applyAlignment="1">
      <alignment vertical="top" wrapText="1"/>
    </xf>
    <xf numFmtId="0" fontId="36" fillId="0" borderId="9" xfId="0" applyFont="1" applyBorder="1" applyAlignment="1">
      <alignment horizontal="left" vertical="top" wrapText="1"/>
    </xf>
    <xf numFmtId="0" fontId="7" fillId="0" borderId="4" xfId="0" applyFont="1" applyBorder="1" applyAlignment="1">
      <alignment horizontal="left" vertical="center" wrapText="1" indent="1"/>
    </xf>
    <xf numFmtId="49" fontId="38" fillId="0" borderId="9" xfId="0" applyNumberFormat="1" applyFont="1" applyBorder="1" applyAlignment="1">
      <alignment horizontal="center" wrapText="1"/>
    </xf>
    <xf numFmtId="0" fontId="37" fillId="0" borderId="16" xfId="0" applyFont="1" applyBorder="1" applyAlignment="1">
      <alignment horizontal="right" vertical="center" wrapText="1" indent="1"/>
    </xf>
    <xf numFmtId="0" fontId="37" fillId="0" borderId="0" xfId="0" applyFont="1" applyAlignment="1">
      <alignment horizontal="right" vertical="center" wrapText="1" indent="1"/>
    </xf>
    <xf numFmtId="0" fontId="37" fillId="0" borderId="15" xfId="0" applyFont="1" applyBorder="1" applyAlignment="1">
      <alignment horizontal="right" vertical="center" wrapText="1" indent="1"/>
    </xf>
    <xf numFmtId="0" fontId="19" fillId="0" borderId="15" xfId="0" applyFont="1" applyBorder="1"/>
    <xf numFmtId="49" fontId="38" fillId="0" borderId="15" xfId="0" applyNumberFormat="1" applyFont="1" applyBorder="1" applyAlignment="1">
      <alignment horizontal="center" wrapText="1"/>
    </xf>
    <xf numFmtId="0" fontId="37" fillId="0" borderId="20" xfId="0" applyFont="1" applyBorder="1" applyAlignment="1">
      <alignment horizontal="right" vertical="center" wrapText="1" indent="1"/>
    </xf>
    <xf numFmtId="0" fontId="37" fillId="0" borderId="14" xfId="0" applyFont="1" applyBorder="1" applyAlignment="1">
      <alignment horizontal="right" vertical="center" wrapText="1" indent="1"/>
    </xf>
    <xf numFmtId="0" fontId="19" fillId="0" borderId="14" xfId="0" applyFont="1" applyBorder="1"/>
    <xf numFmtId="49" fontId="38" fillId="0" borderId="2" xfId="0" applyNumberFormat="1" applyFont="1" applyBorder="1" applyAlignment="1">
      <alignment horizontal="center" wrapText="1"/>
    </xf>
    <xf numFmtId="0" fontId="19" fillId="11" borderId="17" xfId="0" applyFont="1" applyFill="1" applyBorder="1"/>
    <xf numFmtId="0" fontId="38" fillId="11" borderId="18" xfId="0" applyFont="1" applyFill="1" applyBorder="1"/>
    <xf numFmtId="0" fontId="19" fillId="11" borderId="18" xfId="0" applyFont="1" applyFill="1" applyBorder="1"/>
    <xf numFmtId="0" fontId="19" fillId="11" borderId="19" xfId="0" applyFont="1" applyFill="1" applyBorder="1"/>
    <xf numFmtId="0" fontId="19" fillId="11" borderId="20" xfId="0" applyFont="1" applyFill="1" applyBorder="1"/>
    <xf numFmtId="0" fontId="19" fillId="11" borderId="2" xfId="0" quotePrefix="1" applyFont="1" applyFill="1" applyBorder="1" applyAlignment="1">
      <alignment horizontal="left" vertical="top" wrapText="1"/>
    </xf>
    <xf numFmtId="0" fontId="19" fillId="0" borderId="0" xfId="0" quotePrefix="1" applyFont="1" applyAlignment="1">
      <alignment horizontal="left" vertical="top" wrapText="1"/>
    </xf>
    <xf numFmtId="0" fontId="17" fillId="0" borderId="0" xfId="0" applyFont="1"/>
    <xf numFmtId="0" fontId="17" fillId="6" borderId="10" xfId="0" applyFont="1" applyFill="1" applyBorder="1"/>
    <xf numFmtId="0" fontId="18" fillId="6" borderId="13" xfId="0" applyFont="1" applyFill="1" applyBorder="1" applyAlignment="1">
      <alignment horizontal="right" vertical="center"/>
    </xf>
    <xf numFmtId="0" fontId="17" fillId="5" borderId="0" xfId="0" applyFont="1" applyFill="1"/>
    <xf numFmtId="0" fontId="16" fillId="0" borderId="0" xfId="0" applyFont="1" applyAlignment="1">
      <alignment horizontal="center" vertical="center"/>
    </xf>
    <xf numFmtId="0" fontId="15" fillId="0" borderId="0" xfId="0" applyFont="1" applyAlignment="1">
      <alignment horizontal="center" vertical="center" wrapText="1"/>
    </xf>
    <xf numFmtId="0" fontId="14" fillId="0" borderId="0" xfId="0" applyFont="1" applyAlignment="1">
      <alignment horizontal="center" vertical="center" wrapText="1"/>
    </xf>
    <xf numFmtId="0" fontId="23" fillId="0" borderId="0" xfId="0" applyFont="1" applyAlignment="1">
      <alignment horizontal="left" vertical="center"/>
    </xf>
    <xf numFmtId="0" fontId="14" fillId="0" borderId="0" xfId="0" applyFont="1" applyAlignment="1">
      <alignment vertical="center"/>
    </xf>
    <xf numFmtId="0" fontId="22" fillId="0" borderId="0" xfId="0" applyFont="1" applyAlignment="1">
      <alignment vertical="center"/>
    </xf>
    <xf numFmtId="164" fontId="19" fillId="0" borderId="0" xfId="0" applyNumberFormat="1" applyFont="1"/>
    <xf numFmtId="0" fontId="23" fillId="0" borderId="0" xfId="0" applyFont="1" applyAlignment="1">
      <alignment vertical="center"/>
    </xf>
    <xf numFmtId="0" fontId="23" fillId="0" borderId="9" xfId="0" applyFont="1" applyBorder="1" applyAlignment="1">
      <alignment vertical="center"/>
    </xf>
    <xf numFmtId="0" fontId="25" fillId="0" borderId="14" xfId="0" applyFont="1" applyBorder="1" applyAlignment="1">
      <alignment vertical="center"/>
    </xf>
    <xf numFmtId="0" fontId="25" fillId="0" borderId="0" xfId="0" applyFont="1" applyAlignment="1">
      <alignment vertical="center"/>
    </xf>
    <xf numFmtId="0" fontId="27" fillId="0" borderId="9" xfId="0" quotePrefix="1" applyFont="1" applyBorder="1" applyAlignment="1">
      <alignment horizontal="left" vertical="top" wrapText="1"/>
    </xf>
    <xf numFmtId="0" fontId="27" fillId="0" borderId="0" xfId="0" applyFont="1" applyAlignment="1">
      <alignment horizontal="left" vertical="top" wrapText="1"/>
    </xf>
    <xf numFmtId="0" fontId="29" fillId="0" borderId="16" xfId="0" applyFont="1" applyBorder="1"/>
    <xf numFmtId="0" fontId="29" fillId="6" borderId="4" xfId="0" applyFont="1" applyFill="1" applyBorder="1" applyAlignment="1">
      <alignment horizontal="center" wrapText="1"/>
    </xf>
    <xf numFmtId="0" fontId="29" fillId="0" borderId="0" xfId="0" applyFont="1"/>
    <xf numFmtId="0" fontId="29" fillId="5" borderId="0" xfId="0" applyFont="1" applyFill="1"/>
    <xf numFmtId="1" fontId="29" fillId="3" borderId="4" xfId="0" applyNumberFormat="1" applyFont="1" applyFill="1" applyBorder="1" applyAlignment="1">
      <alignment horizontal="center"/>
    </xf>
    <xf numFmtId="0" fontId="30" fillId="5" borderId="0" xfId="0" applyFont="1" applyFill="1"/>
    <xf numFmtId="0" fontId="19" fillId="0" borderId="0" xfId="0" applyFont="1" applyAlignment="1">
      <alignment vertical="center" wrapText="1"/>
    </xf>
    <xf numFmtId="0" fontId="29" fillId="6" borderId="4" xfId="0" applyFont="1" applyFill="1" applyBorder="1" applyAlignment="1">
      <alignment horizontal="center"/>
    </xf>
    <xf numFmtId="0" fontId="31" fillId="6" borderId="4" xfId="0" applyFont="1" applyFill="1" applyBorder="1" applyAlignment="1">
      <alignment horizontal="center" wrapText="1"/>
    </xf>
    <xf numFmtId="0" fontId="24" fillId="5" borderId="7" xfId="0" applyFont="1" applyFill="1" applyBorder="1" applyAlignment="1">
      <alignment horizontal="left"/>
    </xf>
    <xf numFmtId="0" fontId="24" fillId="5" borderId="12" xfId="0" applyFont="1" applyFill="1" applyBorder="1" applyAlignment="1">
      <alignment horizontal="left"/>
    </xf>
    <xf numFmtId="0" fontId="28" fillId="5" borderId="23" xfId="0" applyFont="1" applyFill="1" applyBorder="1" applyAlignment="1">
      <alignment horizontal="left"/>
    </xf>
    <xf numFmtId="0" fontId="11" fillId="6" borderId="4" xfId="0" applyFont="1" applyFill="1" applyBorder="1" applyAlignment="1">
      <alignment horizontal="center" wrapText="1"/>
    </xf>
    <xf numFmtId="164" fontId="31" fillId="13" borderId="4" xfId="0" applyNumberFormat="1" applyFont="1" applyFill="1" applyBorder="1" applyAlignment="1">
      <alignment horizontal="center" vertical="center"/>
    </xf>
    <xf numFmtId="164" fontId="31" fillId="12" borderId="4" xfId="0" applyNumberFormat="1" applyFont="1" applyFill="1" applyBorder="1" applyAlignment="1">
      <alignment horizontal="center" vertical="center"/>
    </xf>
    <xf numFmtId="164" fontId="32" fillId="3" borderId="4" xfId="0" applyNumberFormat="1" applyFont="1" applyFill="1" applyBorder="1" applyAlignment="1">
      <alignment horizontal="center" vertical="center"/>
    </xf>
    <xf numFmtId="164" fontId="31" fillId="3" borderId="4" xfId="0" applyNumberFormat="1" applyFont="1" applyFill="1" applyBorder="1" applyAlignment="1">
      <alignment horizontal="center" vertical="center"/>
    </xf>
    <xf numFmtId="165" fontId="32" fillId="7" borderId="4" xfId="0" applyNumberFormat="1" applyFont="1" applyFill="1" applyBorder="1" applyAlignment="1" applyProtection="1">
      <alignment horizontal="center" vertical="center"/>
      <protection locked="0"/>
    </xf>
    <xf numFmtId="0" fontId="43" fillId="0" borderId="0" xfId="0" applyFont="1" applyAlignment="1">
      <alignment vertical="center"/>
    </xf>
    <xf numFmtId="0" fontId="44" fillId="5" borderId="12" xfId="0" applyFont="1" applyFill="1" applyBorder="1"/>
    <xf numFmtId="0" fontId="44" fillId="5" borderId="8" xfId="0" applyFont="1" applyFill="1" applyBorder="1"/>
    <xf numFmtId="0" fontId="24" fillId="5" borderId="21" xfId="0" applyFont="1" applyFill="1" applyBorder="1" applyAlignment="1">
      <alignment horizontal="left"/>
    </xf>
    <xf numFmtId="0" fontId="44" fillId="5" borderId="21" xfId="0" applyFont="1" applyFill="1" applyBorder="1"/>
    <xf numFmtId="0" fontId="44" fillId="5" borderId="22" xfId="0" applyFont="1" applyFill="1" applyBorder="1"/>
    <xf numFmtId="0" fontId="19" fillId="11" borderId="2" xfId="0" applyFont="1" applyFill="1" applyBorder="1"/>
    <xf numFmtId="0" fontId="9" fillId="6" borderId="13" xfId="0" applyFont="1" applyFill="1" applyBorder="1" applyAlignment="1">
      <alignment horizontal="right" vertical="center"/>
    </xf>
    <xf numFmtId="0" fontId="8" fillId="0" borderId="11" xfId="0" applyFont="1" applyBorder="1" applyAlignment="1">
      <alignment horizontal="left" vertical="center"/>
    </xf>
    <xf numFmtId="0" fontId="17" fillId="0" borderId="0" xfId="0" applyFont="1" applyAlignment="1">
      <alignment vertical="center"/>
    </xf>
    <xf numFmtId="0" fontId="46" fillId="0" borderId="0" xfId="0" applyFont="1" applyAlignment="1">
      <alignment vertical="center"/>
    </xf>
    <xf numFmtId="0" fontId="40" fillId="0" borderId="0" xfId="0" applyFont="1"/>
    <xf numFmtId="0" fontId="47" fillId="0" borderId="0" xfId="0" applyFont="1" applyAlignment="1">
      <alignment vertical="center"/>
    </xf>
    <xf numFmtId="0" fontId="35" fillId="5" borderId="4" xfId="0" applyFont="1" applyFill="1" applyBorder="1" applyAlignment="1">
      <alignment horizontal="center" vertical="center" wrapText="1"/>
    </xf>
    <xf numFmtId="165" fontId="25" fillId="12" borderId="4" xfId="0" applyNumberFormat="1" applyFont="1" applyFill="1" applyBorder="1" applyAlignment="1">
      <alignment horizontal="center" vertical="center" wrapText="1"/>
    </xf>
    <xf numFmtId="0" fontId="8" fillId="6" borderId="10" xfId="0" applyFont="1" applyFill="1" applyBorder="1"/>
    <xf numFmtId="0" fontId="50" fillId="0" borderId="16" xfId="0" applyFont="1" applyBorder="1" applyAlignment="1">
      <alignment horizontal="center"/>
    </xf>
    <xf numFmtId="0" fontId="51" fillId="0" borderId="0" xfId="0" applyFont="1"/>
    <xf numFmtId="0" fontId="52" fillId="5" borderId="0" xfId="0" applyFont="1" applyFill="1"/>
    <xf numFmtId="0" fontId="51" fillId="5" borderId="0" xfId="0" applyFont="1" applyFill="1"/>
    <xf numFmtId="0" fontId="40" fillId="0" borderId="0" xfId="0" applyFont="1" applyAlignment="1">
      <alignment vertical="center"/>
    </xf>
    <xf numFmtId="0" fontId="35" fillId="8" borderId="4" xfId="0" applyFont="1" applyFill="1" applyBorder="1" applyAlignment="1">
      <alignment horizontal="center" vertical="center" wrapText="1"/>
    </xf>
    <xf numFmtId="164" fontId="25" fillId="12" borderId="4" xfId="0" applyNumberFormat="1" applyFont="1" applyFill="1" applyBorder="1" applyAlignment="1">
      <alignment horizontal="center" vertical="center" wrapText="1"/>
    </xf>
    <xf numFmtId="0" fontId="40" fillId="0" borderId="14" xfId="0" applyFont="1" applyBorder="1" applyAlignment="1">
      <alignment horizontal="center" vertical="center" wrapText="1"/>
    </xf>
    <xf numFmtId="0" fontId="58" fillId="0" borderId="14" xfId="0" applyFont="1" applyBorder="1" applyAlignment="1">
      <alignment vertical="center"/>
    </xf>
    <xf numFmtId="0" fontId="16" fillId="0" borderId="0" xfId="0" applyFont="1" applyAlignment="1">
      <alignment vertical="center"/>
    </xf>
    <xf numFmtId="0" fontId="36" fillId="0" borderId="0" xfId="0" applyFont="1" applyAlignment="1">
      <alignment wrapText="1"/>
    </xf>
    <xf numFmtId="0" fontId="61" fillId="5" borderId="0" xfId="0" applyFont="1" applyFill="1"/>
    <xf numFmtId="0" fontId="61" fillId="0" borderId="0" xfId="0" applyFont="1"/>
    <xf numFmtId="0" fontId="62" fillId="0" borderId="0" xfId="0" applyFont="1" applyAlignment="1">
      <alignment horizontal="center" vertical="top" wrapText="1"/>
    </xf>
    <xf numFmtId="0" fontId="62" fillId="0" borderId="9" xfId="0" applyFont="1" applyBorder="1" applyAlignment="1">
      <alignment horizontal="center" vertical="top" wrapText="1"/>
    </xf>
    <xf numFmtId="0" fontId="38" fillId="0" borderId="0" xfId="0" applyFont="1" applyAlignment="1">
      <alignment wrapText="1"/>
    </xf>
    <xf numFmtId="0" fontId="63" fillId="0" borderId="16" xfId="0" applyFont="1" applyBorder="1"/>
    <xf numFmtId="0" fontId="37" fillId="0" borderId="0" xfId="0" applyFont="1" applyAlignment="1">
      <alignment horizontal="right" wrapText="1" indent="1"/>
    </xf>
    <xf numFmtId="0" fontId="19" fillId="9" borderId="4" xfId="0" applyFont="1" applyFill="1" applyBorder="1" applyAlignment="1">
      <alignment horizontal="left" vertical="center" wrapText="1" indent="1"/>
    </xf>
    <xf numFmtId="0" fontId="63" fillId="0" borderId="9" xfId="0" applyFont="1" applyBorder="1"/>
    <xf numFmtId="0" fontId="37" fillId="0" borderId="0" xfId="0" applyFont="1" applyAlignment="1">
      <alignment wrapText="1"/>
    </xf>
    <xf numFmtId="0" fontId="63" fillId="5" borderId="0" xfId="0" applyFont="1" applyFill="1"/>
    <xf numFmtId="0" fontId="63" fillId="0" borderId="0" xfId="0" applyFont="1"/>
    <xf numFmtId="0" fontId="37" fillId="0" borderId="0" xfId="0" applyFont="1" applyAlignment="1">
      <alignment horizontal="center" wrapText="1"/>
    </xf>
    <xf numFmtId="0" fontId="38" fillId="0" borderId="14" xfId="0" applyFont="1" applyBorder="1" applyAlignment="1">
      <alignment horizontal="right" wrapText="1" indent="1"/>
    </xf>
    <xf numFmtId="0" fontId="40" fillId="0" borderId="14" xfId="0" applyFont="1" applyBorder="1" applyAlignment="1">
      <alignment horizontal="left" wrapText="1"/>
    </xf>
    <xf numFmtId="0" fontId="38" fillId="0" borderId="0" xfId="0" applyFont="1" applyAlignment="1">
      <alignment horizontal="center" wrapText="1"/>
    </xf>
    <xf numFmtId="0" fontId="36" fillId="0" borderId="0" xfId="0" applyFont="1"/>
    <xf numFmtId="0" fontId="35" fillId="5" borderId="4" xfId="0" applyFont="1" applyFill="1" applyBorder="1" applyAlignment="1">
      <alignment horizontal="left" vertical="center" wrapText="1" indent="1"/>
    </xf>
    <xf numFmtId="0" fontId="64" fillId="0" borderId="4" xfId="0" applyFont="1" applyBorder="1" applyAlignment="1">
      <alignment horizontal="left" vertical="center" wrapText="1" indent="2"/>
    </xf>
    <xf numFmtId="164" fontId="64" fillId="12" borderId="4" xfId="0" applyNumberFormat="1" applyFont="1" applyFill="1" applyBorder="1" applyAlignment="1">
      <alignment horizontal="center" vertical="center" wrapText="1"/>
    </xf>
    <xf numFmtId="0" fontId="65" fillId="0" borderId="4" xfId="0" applyFont="1" applyBorder="1" applyAlignment="1">
      <alignment horizontal="left" vertical="center" wrapText="1" indent="2"/>
    </xf>
    <xf numFmtId="164" fontId="65" fillId="14" borderId="4" xfId="0" applyNumberFormat="1" applyFont="1" applyFill="1" applyBorder="1" applyAlignment="1">
      <alignment horizontal="center" vertical="center" wrapText="1"/>
    </xf>
    <xf numFmtId="0" fontId="39" fillId="0" borderId="4" xfId="0" applyFont="1" applyBorder="1" applyAlignment="1">
      <alignment horizontal="left" vertical="center" wrapText="1" indent="2"/>
    </xf>
    <xf numFmtId="164" fontId="39" fillId="15" borderId="4" xfId="0" applyNumberFormat="1" applyFont="1" applyFill="1" applyBorder="1" applyAlignment="1">
      <alignment horizontal="center" vertical="center" wrapText="1"/>
    </xf>
    <xf numFmtId="0" fontId="69" fillId="2" borderId="26" xfId="0" applyFont="1" applyFill="1" applyBorder="1" applyAlignment="1">
      <alignment horizontal="center" vertical="center" wrapText="1"/>
    </xf>
    <xf numFmtId="0" fontId="69" fillId="17" borderId="26" xfId="0" applyFont="1" applyFill="1" applyBorder="1" applyAlignment="1">
      <alignment horizontal="center" vertical="center" wrapText="1"/>
    </xf>
    <xf numFmtId="1" fontId="19" fillId="9" borderId="4" xfId="0" applyNumberFormat="1" applyFont="1" applyFill="1" applyBorder="1" applyAlignment="1">
      <alignment horizontal="left" vertical="center" wrapText="1" indent="1"/>
    </xf>
    <xf numFmtId="0" fontId="6" fillId="0" borderId="0" xfId="1" applyFont="1" applyBorder="1" applyAlignment="1">
      <alignment horizontal="left" vertical="top" wrapText="1" indent="1"/>
    </xf>
    <xf numFmtId="0" fontId="5" fillId="0" borderId="9" xfId="0" applyFont="1" applyBorder="1" applyAlignment="1">
      <alignment horizontal="left" vertical="top" wrapText="1" indent="1"/>
    </xf>
    <xf numFmtId="0" fontId="5" fillId="0" borderId="0" xfId="0" quotePrefix="1" applyFont="1" applyAlignment="1">
      <alignment horizontal="left" wrapText="1" indent="1"/>
    </xf>
    <xf numFmtId="0" fontId="5" fillId="0" borderId="9" xfId="0" applyFont="1" applyBorder="1" applyAlignment="1">
      <alignment horizontal="left" wrapText="1" indent="1"/>
    </xf>
    <xf numFmtId="0" fontId="6" fillId="0" borderId="14" xfId="1" applyFont="1" applyBorder="1" applyAlignment="1">
      <alignment horizontal="left" vertical="top" wrapText="1" indent="1"/>
    </xf>
    <xf numFmtId="0" fontId="5" fillId="0" borderId="2" xfId="0" applyFont="1" applyBorder="1" applyAlignment="1">
      <alignment horizontal="left" vertical="top" wrapText="1" indent="1"/>
    </xf>
    <xf numFmtId="0" fontId="20" fillId="4" borderId="17" xfId="0" applyFont="1" applyFill="1" applyBorder="1" applyAlignment="1">
      <alignment horizontal="center" vertical="center"/>
    </xf>
    <xf numFmtId="0" fontId="20" fillId="4" borderId="18" xfId="0" applyFont="1" applyFill="1" applyBorder="1" applyAlignment="1">
      <alignment horizontal="center" vertical="center"/>
    </xf>
    <xf numFmtId="0" fontId="20" fillId="4" borderId="19" xfId="0" applyFont="1" applyFill="1" applyBorder="1" applyAlignment="1">
      <alignment horizontal="center" vertical="center"/>
    </xf>
    <xf numFmtId="0" fontId="33" fillId="0" borderId="0" xfId="0" applyFont="1" applyAlignment="1">
      <alignment horizontal="center"/>
    </xf>
    <xf numFmtId="0" fontId="25" fillId="0" borderId="0" xfId="0" applyFont="1" applyAlignment="1">
      <alignment horizontal="left" vertical="top" wrapText="1" indent="1"/>
    </xf>
    <xf numFmtId="0" fontId="25" fillId="0" borderId="9" xfId="0" applyFont="1" applyBorder="1" applyAlignment="1">
      <alignment horizontal="left" vertical="top" wrapText="1" indent="1"/>
    </xf>
    <xf numFmtId="0" fontId="5" fillId="0" borderId="0" xfId="0" applyFont="1" applyAlignment="1">
      <alignment horizontal="left" vertical="top" wrapText="1" indent="1"/>
    </xf>
    <xf numFmtId="0" fontId="31" fillId="0" borderId="21" xfId="0" quotePrefix="1" applyFont="1" applyBorder="1" applyAlignment="1">
      <alignment horizontal="left" vertical="top" wrapText="1"/>
    </xf>
    <xf numFmtId="0" fontId="31" fillId="0" borderId="21" xfId="0" applyFont="1" applyBorder="1" applyAlignment="1">
      <alignment horizontal="left" vertical="top"/>
    </xf>
    <xf numFmtId="0" fontId="35" fillId="10" borderId="4" xfId="0" applyFont="1" applyFill="1" applyBorder="1" applyAlignment="1">
      <alignment vertical="top" wrapText="1"/>
    </xf>
    <xf numFmtId="0" fontId="19" fillId="7" borderId="4" xfId="0" applyFont="1" applyFill="1" applyBorder="1" applyAlignment="1" applyProtection="1">
      <alignment horizontal="left" vertical="center" wrapText="1" indent="1"/>
      <protection locked="0"/>
    </xf>
    <xf numFmtId="1" fontId="70" fillId="16" borderId="10" xfId="0" applyNumberFormat="1" applyFont="1" applyFill="1" applyBorder="1" applyAlignment="1">
      <alignment horizontal="center" vertical="center"/>
    </xf>
    <xf numFmtId="1" fontId="70" fillId="16" borderId="13" xfId="0" applyNumberFormat="1" applyFont="1" applyFill="1" applyBorder="1" applyAlignment="1">
      <alignment horizontal="center" vertical="center"/>
    </xf>
    <xf numFmtId="0" fontId="45" fillId="5" borderId="4" xfId="0" applyFont="1" applyFill="1" applyBorder="1" applyAlignment="1">
      <alignment vertical="center"/>
    </xf>
    <xf numFmtId="0" fontId="32" fillId="7" borderId="4" xfId="0" applyFont="1" applyFill="1" applyBorder="1" applyAlignment="1">
      <alignment horizontal="center" vertical="center"/>
    </xf>
    <xf numFmtId="0" fontId="19" fillId="11" borderId="14" xfId="0" quotePrefix="1" applyFont="1" applyFill="1" applyBorder="1" applyAlignment="1">
      <alignment horizontal="left" vertical="top" wrapText="1"/>
    </xf>
    <xf numFmtId="0" fontId="19" fillId="11" borderId="2" xfId="0" quotePrefix="1" applyFont="1" applyFill="1" applyBorder="1" applyAlignment="1">
      <alignment horizontal="left" vertical="top" wrapText="1"/>
    </xf>
    <xf numFmtId="0" fontId="17" fillId="0" borderId="13" xfId="0" applyFont="1" applyBorder="1" applyAlignment="1">
      <alignment horizontal="left" vertical="center"/>
    </xf>
    <xf numFmtId="0" fontId="17" fillId="0" borderId="11" xfId="0" applyFont="1" applyBorder="1" applyAlignment="1">
      <alignment horizontal="left" vertical="center"/>
    </xf>
    <xf numFmtId="0" fontId="18" fillId="6" borderId="10" xfId="0" applyFont="1" applyFill="1" applyBorder="1" applyAlignment="1">
      <alignment horizontal="right" vertical="center"/>
    </xf>
    <xf numFmtId="0" fontId="18" fillId="6" borderId="13" xfId="0" applyFont="1" applyFill="1" applyBorder="1" applyAlignment="1">
      <alignment horizontal="right" vertical="center"/>
    </xf>
    <xf numFmtId="0" fontId="17" fillId="0" borderId="10" xfId="0" applyFont="1" applyBorder="1" applyAlignment="1">
      <alignment horizontal="left" vertical="center"/>
    </xf>
    <xf numFmtId="0" fontId="16" fillId="0" borderId="0" xfId="0" applyFont="1" applyAlignment="1">
      <alignment horizontal="center" vertical="center"/>
    </xf>
    <xf numFmtId="0" fontId="15" fillId="0" borderId="0" xfId="0" applyFont="1" applyAlignment="1">
      <alignment horizontal="center" vertical="center" wrapText="1"/>
    </xf>
    <xf numFmtId="0" fontId="14" fillId="0" borderId="0" xfId="0" applyFont="1" applyAlignment="1">
      <alignment horizontal="center" vertical="center" wrapText="1"/>
    </xf>
    <xf numFmtId="0" fontId="26" fillId="7" borderId="4" xfId="0" applyFont="1" applyFill="1" applyBorder="1" applyAlignment="1" applyProtection="1">
      <alignment horizontal="left" vertical="top" wrapText="1"/>
      <protection locked="0"/>
    </xf>
    <xf numFmtId="164" fontId="25" fillId="7" borderId="4" xfId="0" applyNumberFormat="1" applyFont="1" applyFill="1" applyBorder="1" applyAlignment="1" applyProtection="1">
      <alignment horizontal="center" vertical="center"/>
      <protection locked="0"/>
    </xf>
    <xf numFmtId="0" fontId="24" fillId="5" borderId="4" xfId="0" applyFont="1" applyFill="1" applyBorder="1" applyAlignment="1">
      <alignment horizontal="left" vertical="center"/>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29" fillId="6" borderId="7" xfId="0" applyFont="1" applyFill="1" applyBorder="1" applyAlignment="1">
      <alignment horizontal="left"/>
    </xf>
    <xf numFmtId="0" fontId="29" fillId="6" borderId="8" xfId="0" applyFont="1" applyFill="1" applyBorder="1" applyAlignment="1">
      <alignment horizontal="left"/>
    </xf>
    <xf numFmtId="0" fontId="29" fillId="6" borderId="23" xfId="0" applyFont="1" applyFill="1" applyBorder="1" applyAlignment="1">
      <alignment horizontal="left"/>
    </xf>
    <xf numFmtId="0" fontId="29" fillId="6" borderId="22" xfId="0" applyFont="1" applyFill="1" applyBorder="1" applyAlignment="1">
      <alignment horizontal="left"/>
    </xf>
    <xf numFmtId="0" fontId="29" fillId="12" borderId="10" xfId="0" applyFont="1" applyFill="1" applyBorder="1"/>
    <xf numFmtId="0" fontId="29" fillId="12" borderId="11" xfId="0" applyFont="1" applyFill="1" applyBorder="1"/>
    <xf numFmtId="0" fontId="24" fillId="5" borderId="4" xfId="0" applyFont="1" applyFill="1" applyBorder="1" applyAlignment="1">
      <alignment horizontal="left" vertical="top"/>
    </xf>
    <xf numFmtId="0" fontId="24" fillId="5" borderId="5" xfId="0" applyFont="1" applyFill="1" applyBorder="1" applyAlignment="1">
      <alignment horizontal="left"/>
    </xf>
    <xf numFmtId="0" fontId="28" fillId="5" borderId="6" xfId="0" applyFont="1" applyFill="1" applyBorder="1" applyAlignment="1">
      <alignment horizontal="left"/>
    </xf>
    <xf numFmtId="0" fontId="67" fillId="0" borderId="0" xfId="0" quotePrefix="1" applyFont="1" applyAlignment="1">
      <alignment horizontal="left" vertical="center" wrapText="1"/>
    </xf>
    <xf numFmtId="0" fontId="19" fillId="0" borderId="4" xfId="0" applyFont="1" applyBorder="1" applyAlignment="1">
      <alignment vertical="center" wrapText="1"/>
    </xf>
    <xf numFmtId="0" fontId="29" fillId="0" borderId="10" xfId="0" applyFont="1" applyBorder="1" applyAlignment="1">
      <alignment horizontal="left"/>
    </xf>
    <xf numFmtId="0" fontId="29" fillId="0" borderId="11" xfId="0" applyFont="1" applyBorder="1" applyAlignment="1">
      <alignment horizontal="left"/>
    </xf>
    <xf numFmtId="0" fontId="29" fillId="6" borderId="10" xfId="0" applyFont="1" applyFill="1" applyBorder="1" applyAlignment="1">
      <alignment horizontal="center"/>
    </xf>
    <xf numFmtId="0" fontId="29" fillId="6" borderId="11" xfId="0" applyFont="1" applyFill="1" applyBorder="1" applyAlignment="1">
      <alignment horizontal="center"/>
    </xf>
    <xf numFmtId="0" fontId="24" fillId="5" borderId="4" xfId="0" applyFont="1" applyFill="1" applyBorder="1" applyAlignment="1">
      <alignment horizontal="left"/>
    </xf>
    <xf numFmtId="0" fontId="29" fillId="6" borderId="10" xfId="0" applyFont="1" applyFill="1" applyBorder="1" applyAlignment="1">
      <alignment horizontal="left"/>
    </xf>
    <xf numFmtId="0" fontId="29" fillId="6" borderId="11" xfId="0" applyFont="1" applyFill="1" applyBorder="1" applyAlignment="1">
      <alignment horizontal="left"/>
    </xf>
    <xf numFmtId="0" fontId="24" fillId="5" borderId="7" xfId="0" applyFont="1" applyFill="1" applyBorder="1" applyAlignment="1">
      <alignment horizontal="left"/>
    </xf>
    <xf numFmtId="0" fontId="24" fillId="5" borderId="12" xfId="0" applyFont="1" applyFill="1" applyBorder="1" applyAlignment="1">
      <alignment horizontal="left"/>
    </xf>
    <xf numFmtId="0" fontId="24" fillId="5" borderId="8" xfId="0" applyFont="1" applyFill="1" applyBorder="1" applyAlignment="1">
      <alignment horizontal="left"/>
    </xf>
    <xf numFmtId="0" fontId="28" fillId="5" borderId="23" xfId="0" applyFont="1" applyFill="1" applyBorder="1" applyAlignment="1">
      <alignment horizontal="left"/>
    </xf>
    <xf numFmtId="0" fontId="28" fillId="5" borderId="21" xfId="0" applyFont="1" applyFill="1" applyBorder="1" applyAlignment="1">
      <alignment horizontal="left"/>
    </xf>
    <xf numFmtId="0" fontId="28" fillId="5" borderId="22" xfId="0" applyFont="1" applyFill="1" applyBorder="1" applyAlignment="1">
      <alignment horizontal="left"/>
    </xf>
    <xf numFmtId="0" fontId="19" fillId="0" borderId="10" xfId="0" applyFont="1" applyBorder="1" applyAlignment="1">
      <alignment horizontal="left" wrapText="1"/>
    </xf>
    <xf numFmtId="0" fontId="19" fillId="0" borderId="11" xfId="0" applyFont="1" applyBorder="1" applyAlignment="1">
      <alignment horizontal="left" wrapText="1"/>
    </xf>
    <xf numFmtId="0" fontId="29" fillId="0" borderId="10" xfId="0" applyFont="1" applyBorder="1"/>
    <xf numFmtId="0" fontId="29" fillId="0" borderId="11" xfId="0" applyFont="1" applyBorder="1"/>
    <xf numFmtId="0" fontId="20"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14" fillId="0" borderId="0" xfId="0" applyFont="1" applyAlignment="1">
      <alignment vertical="center"/>
    </xf>
    <xf numFmtId="0" fontId="39" fillId="0" borderId="10" xfId="0" applyFont="1" applyBorder="1" applyAlignment="1">
      <alignment horizontal="left" vertical="center" wrapText="1" indent="1"/>
    </xf>
    <xf numFmtId="0" fontId="39" fillId="0" borderId="11" xfId="0" applyFont="1" applyBorder="1" applyAlignment="1">
      <alignment horizontal="left" vertical="center" wrapText="1" indent="1"/>
    </xf>
    <xf numFmtId="0" fontId="8" fillId="0" borderId="13"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vertical="center"/>
    </xf>
    <xf numFmtId="0" fontId="8" fillId="0" borderId="11" xfId="0" applyFont="1" applyBorder="1" applyAlignment="1">
      <alignment vertical="center"/>
    </xf>
    <xf numFmtId="0" fontId="35" fillId="5" borderId="24" xfId="0" applyFont="1" applyFill="1" applyBorder="1" applyAlignment="1">
      <alignment horizontal="center" vertical="center" wrapText="1"/>
    </xf>
    <xf numFmtId="0" fontId="35" fillId="5" borderId="0" xfId="0" applyFont="1" applyFill="1" applyAlignment="1">
      <alignment horizontal="center" vertical="center" wrapText="1"/>
    </xf>
    <xf numFmtId="0" fontId="26" fillId="7" borderId="10" xfId="0" applyFont="1" applyFill="1" applyBorder="1" applyAlignment="1" applyProtection="1">
      <alignment horizontal="left" vertical="center" wrapText="1"/>
      <protection locked="0"/>
    </xf>
    <xf numFmtId="0" fontId="26" fillId="7" borderId="11" xfId="0" applyFont="1" applyFill="1" applyBorder="1" applyAlignment="1" applyProtection="1">
      <alignment horizontal="left" vertical="center" wrapText="1"/>
      <protection locked="0"/>
    </xf>
    <xf numFmtId="165" fontId="25" fillId="8" borderId="7" xfId="0" applyNumberFormat="1" applyFont="1" applyFill="1" applyBorder="1" applyAlignment="1">
      <alignment vertical="center" wrapText="1"/>
    </xf>
    <xf numFmtId="165" fontId="25" fillId="8" borderId="12" xfId="0" applyNumberFormat="1" applyFont="1" applyFill="1" applyBorder="1" applyAlignment="1">
      <alignment vertical="center" wrapText="1"/>
    </xf>
    <xf numFmtId="0" fontId="35" fillId="5" borderId="10" xfId="0" applyFont="1" applyFill="1" applyBorder="1" applyAlignment="1">
      <alignment horizontal="left" vertical="center" wrapText="1" indent="1"/>
    </xf>
    <xf numFmtId="0" fontId="35" fillId="5" borderId="11" xfId="0" applyFont="1" applyFill="1" applyBorder="1" applyAlignment="1">
      <alignment horizontal="left" vertical="center" wrapText="1" indent="1"/>
    </xf>
    <xf numFmtId="0" fontId="35" fillId="8" borderId="10" xfId="0" applyFont="1" applyFill="1" applyBorder="1" applyAlignment="1">
      <alignment horizontal="left" vertical="center" wrapText="1" indent="1"/>
    </xf>
    <xf numFmtId="0" fontId="35" fillId="8" borderId="11" xfId="0" applyFont="1" applyFill="1" applyBorder="1" applyAlignment="1">
      <alignment horizontal="left" vertical="center" wrapText="1" indent="1"/>
    </xf>
    <xf numFmtId="164" fontId="25" fillId="8" borderId="10" xfId="0" applyNumberFormat="1" applyFont="1" applyFill="1" applyBorder="1" applyAlignment="1">
      <alignment vertical="center" wrapText="1"/>
    </xf>
    <xf numFmtId="164" fontId="25" fillId="8" borderId="11" xfId="0" applyNumberFormat="1" applyFont="1" applyFill="1" applyBorder="1" applyAlignment="1">
      <alignment vertical="center" wrapText="1"/>
    </xf>
    <xf numFmtId="0" fontId="53" fillId="0" borderId="10" xfId="0" applyFont="1" applyBorder="1" applyAlignment="1">
      <alignment horizontal="left" vertical="center" wrapText="1" indent="1"/>
    </xf>
    <xf numFmtId="0" fontId="53" fillId="0" borderId="11" xfId="0" applyFont="1" applyBorder="1" applyAlignment="1">
      <alignment horizontal="left" vertical="center" wrapText="1" indent="1"/>
    </xf>
    <xf numFmtId="0" fontId="25" fillId="0" borderId="10" xfId="0" applyFont="1" applyBorder="1" applyAlignment="1">
      <alignment horizontal="left" vertical="center" wrapText="1" indent="1"/>
    </xf>
    <xf numFmtId="0" fontId="25" fillId="0" borderId="11" xfId="0" applyFont="1" applyBorder="1" applyAlignment="1">
      <alignment horizontal="left" vertical="center" wrapText="1" indent="1"/>
    </xf>
    <xf numFmtId="49" fontId="26" fillId="7" borderId="10" xfId="0" applyNumberFormat="1" applyFont="1" applyFill="1" applyBorder="1" applyAlignment="1" applyProtection="1">
      <alignment horizontal="left" vertical="center" wrapText="1"/>
      <protection locked="0"/>
    </xf>
    <xf numFmtId="49" fontId="26" fillId="7" borderId="11" xfId="0" applyNumberFormat="1" applyFont="1" applyFill="1" applyBorder="1" applyAlignment="1" applyProtection="1">
      <alignment horizontal="left" vertical="center" wrapText="1"/>
      <protection locked="0"/>
    </xf>
    <xf numFmtId="0" fontId="10" fillId="5" borderId="0" xfId="0" applyFont="1" applyFill="1" applyAlignment="1">
      <alignment vertical="center" wrapText="1"/>
    </xf>
    <xf numFmtId="0" fontId="10" fillId="5" borderId="25" xfId="0" applyFont="1" applyFill="1" applyBorder="1" applyAlignment="1">
      <alignment vertical="center" wrapText="1"/>
    </xf>
    <xf numFmtId="0" fontId="49" fillId="0" borderId="0" xfId="0" applyFont="1" applyAlignment="1">
      <alignment horizontal="center" vertical="center" wrapText="1"/>
    </xf>
    <xf numFmtId="0" fontId="20" fillId="4" borderId="17" xfId="0" applyFont="1" applyFill="1" applyBorder="1" applyAlignment="1">
      <alignment horizontal="center"/>
    </xf>
    <xf numFmtId="0" fontId="20" fillId="4" borderId="18" xfId="0" applyFont="1" applyFill="1" applyBorder="1" applyAlignment="1">
      <alignment horizontal="center"/>
    </xf>
    <xf numFmtId="0" fontId="20" fillId="4" borderId="19" xfId="0" applyFont="1" applyFill="1" applyBorder="1" applyAlignment="1">
      <alignment horizontal="center"/>
    </xf>
    <xf numFmtId="49" fontId="56" fillId="7" borderId="10" xfId="0" applyNumberFormat="1" applyFont="1" applyFill="1" applyBorder="1" applyAlignment="1" applyProtection="1">
      <alignment horizontal="left" vertical="top" wrapText="1"/>
      <protection locked="0"/>
    </xf>
    <xf numFmtId="49" fontId="56" fillId="7" borderId="13" xfId="0" applyNumberFormat="1" applyFont="1" applyFill="1" applyBorder="1" applyAlignment="1" applyProtection="1">
      <alignment horizontal="left" vertical="top" wrapText="1"/>
      <protection locked="0"/>
    </xf>
    <xf numFmtId="49" fontId="56" fillId="7" borderId="11" xfId="0" applyNumberFormat="1" applyFont="1" applyFill="1" applyBorder="1" applyAlignment="1" applyProtection="1">
      <alignment horizontal="left" vertical="top" wrapText="1"/>
      <protection locked="0"/>
    </xf>
    <xf numFmtId="0" fontId="13" fillId="0" borderId="0" xfId="0" applyFont="1" applyAlignment="1">
      <alignment horizontal="left" wrapText="1"/>
    </xf>
    <xf numFmtId="0" fontId="13" fillId="0" borderId="9" xfId="0" applyFont="1" applyBorder="1" applyAlignment="1">
      <alignment horizontal="left" wrapText="1"/>
    </xf>
    <xf numFmtId="0" fontId="35" fillId="8" borderId="10"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16" fillId="0" borderId="0" xfId="0" applyFont="1" applyAlignment="1">
      <alignment horizontal="center" vertical="center" wrapText="1"/>
    </xf>
    <xf numFmtId="0" fontId="24" fillId="5" borderId="10" xfId="0" applyFont="1" applyFill="1" applyBorder="1" applyAlignment="1">
      <alignment horizontal="right" vertical="center" wrapText="1" indent="1"/>
    </xf>
    <xf numFmtId="0" fontId="24" fillId="5" borderId="13" xfId="0" applyFont="1" applyFill="1" applyBorder="1" applyAlignment="1">
      <alignment horizontal="right" vertical="center" wrapText="1" indent="1"/>
    </xf>
    <xf numFmtId="0" fontId="24" fillId="5" borderId="11" xfId="0" applyFont="1" applyFill="1" applyBorder="1" applyAlignment="1">
      <alignment horizontal="right" vertical="center" wrapText="1" indent="1"/>
    </xf>
    <xf numFmtId="0" fontId="16" fillId="0" borderId="12" xfId="0" applyFont="1" applyBorder="1" applyAlignment="1">
      <alignment horizontal="center" vertical="center"/>
    </xf>
    <xf numFmtId="0" fontId="24" fillId="5" borderId="21" xfId="0" applyFont="1" applyFill="1" applyBorder="1" applyAlignment="1">
      <alignment horizontal="left" vertical="center" wrapText="1"/>
    </xf>
    <xf numFmtId="0" fontId="26" fillId="7" borderId="10" xfId="0" applyFont="1" applyFill="1" applyBorder="1" applyAlignment="1" applyProtection="1">
      <alignment horizontal="left" vertical="top" wrapText="1"/>
      <protection locked="0"/>
    </xf>
    <xf numFmtId="0" fontId="26" fillId="7" borderId="13" xfId="0" applyFont="1" applyFill="1" applyBorder="1" applyAlignment="1" applyProtection="1">
      <alignment horizontal="left" vertical="top" wrapText="1"/>
      <protection locked="0"/>
    </xf>
    <xf numFmtId="0" fontId="26" fillId="7" borderId="11" xfId="0" applyFont="1" applyFill="1" applyBorder="1" applyAlignment="1" applyProtection="1">
      <alignment horizontal="left" vertical="top" wrapText="1"/>
      <protection locked="0"/>
    </xf>
    <xf numFmtId="0" fontId="20" fillId="4" borderId="3" xfId="0" applyFont="1" applyFill="1" applyBorder="1" applyAlignment="1">
      <alignment horizontal="center" vertical="top" wrapText="1"/>
    </xf>
    <xf numFmtId="0" fontId="20" fillId="4" borderId="15" xfId="0" applyFont="1" applyFill="1" applyBorder="1" applyAlignment="1">
      <alignment horizontal="center" vertical="top" wrapText="1"/>
    </xf>
    <xf numFmtId="0" fontId="20" fillId="4" borderId="1" xfId="0" applyFont="1" applyFill="1" applyBorder="1" applyAlignment="1">
      <alignment horizontal="center" vertical="top" wrapText="1"/>
    </xf>
    <xf numFmtId="0" fontId="59" fillId="0" borderId="0" xfId="0" applyFont="1" applyAlignment="1">
      <alignment horizontal="center" vertical="center"/>
    </xf>
    <xf numFmtId="0" fontId="66" fillId="0" borderId="0" xfId="0" applyFont="1" applyAlignment="1">
      <alignment horizontal="left" vertical="center"/>
    </xf>
    <xf numFmtId="0" fontId="0" fillId="0" borderId="0" xfId="0"/>
  </cellXfs>
  <cellStyles count="2">
    <cellStyle name="Hyperlink" xfId="1" builtinId="8"/>
    <cellStyle name="Normal" xfId="0" builtinId="0"/>
  </cellStyles>
  <dxfs count="3">
    <dxf>
      <font>
        <color theme="1" tint="0.34998626667073579"/>
      </font>
      <fill>
        <patternFill>
          <bgColor theme="1" tint="0.34998626667073579"/>
        </patternFill>
      </fill>
    </dxf>
    <dxf>
      <font>
        <color theme="0" tint="-4.9989318521683403E-2"/>
      </font>
      <fill>
        <patternFill>
          <bgColor theme="0" tint="-4.9989318521683403E-2"/>
        </patternFill>
      </fill>
    </dxf>
    <dxf>
      <fill>
        <patternFill>
          <bgColor theme="1" tint="0.499984740745262"/>
        </patternFill>
      </fill>
    </dxf>
  </dxfs>
  <tableStyles count="0" defaultTableStyle="TableStyleMedium2" defaultPivotStyle="PivotStyleLight16"/>
  <colors>
    <mruColors>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tabSelected="1" workbookViewId="0">
      <selection activeCell="C1" sqref="C1:D1"/>
    </sheetView>
  </sheetViews>
  <sheetFormatPr baseColWidth="10" defaultColWidth="9.1640625" defaultRowHeight="15" x14ac:dyDescent="0.2"/>
  <cols>
    <col min="1" max="2" width="1.6640625" style="2" customWidth="1"/>
    <col min="3" max="3" width="88.1640625" style="2" customWidth="1"/>
    <col min="4" max="4" width="1.83203125" style="2" customWidth="1"/>
    <col min="5" max="5" width="2" style="2" customWidth="1"/>
    <col min="6" max="6" width="35.1640625" style="5" customWidth="1"/>
    <col min="7" max="52" width="9.1640625" style="5"/>
    <col min="53" max="16384" width="9.1640625" style="2"/>
  </cols>
  <sheetData>
    <row r="1" spans="2:4" ht="22" x14ac:dyDescent="0.3">
      <c r="C1" s="144" t="s">
        <v>76</v>
      </c>
      <c r="D1" s="144"/>
    </row>
    <row r="2" spans="2:4" ht="5.25" customHeight="1" thickBot="1" x14ac:dyDescent="0.35">
      <c r="C2" s="10"/>
      <c r="D2" s="10"/>
    </row>
    <row r="3" spans="2:4" ht="22" x14ac:dyDescent="0.2">
      <c r="B3" s="141" t="s">
        <v>68</v>
      </c>
      <c r="C3" s="142"/>
      <c r="D3" s="143"/>
    </row>
    <row r="4" spans="2:4" ht="192" customHeight="1" x14ac:dyDescent="0.2">
      <c r="B4" s="3"/>
      <c r="C4" s="145" t="s">
        <v>152</v>
      </c>
      <c r="D4" s="146"/>
    </row>
    <row r="5" spans="2:4" ht="25.5" customHeight="1" x14ac:dyDescent="0.2">
      <c r="B5" s="3"/>
      <c r="C5" s="1" t="s">
        <v>87</v>
      </c>
      <c r="D5" s="11"/>
    </row>
    <row r="6" spans="2:4" ht="76.5" customHeight="1" x14ac:dyDescent="0.2">
      <c r="B6" s="3"/>
      <c r="C6" s="145" t="s">
        <v>97</v>
      </c>
      <c r="D6" s="146"/>
    </row>
    <row r="7" spans="2:4" ht="135.75" customHeight="1" x14ac:dyDescent="0.2">
      <c r="B7" s="3"/>
      <c r="C7" s="147" t="s">
        <v>153</v>
      </c>
      <c r="D7" s="136"/>
    </row>
    <row r="8" spans="2:4" ht="15.75" customHeight="1" x14ac:dyDescent="0.2">
      <c r="B8" s="3"/>
      <c r="C8" s="135" t="s">
        <v>86</v>
      </c>
      <c r="D8" s="136"/>
    </row>
    <row r="9" spans="2:4" ht="18.75" customHeight="1" x14ac:dyDescent="0.2">
      <c r="B9" s="3"/>
      <c r="C9" s="137" t="s">
        <v>85</v>
      </c>
      <c r="D9" s="138"/>
    </row>
    <row r="10" spans="2:4" ht="36" customHeight="1" thickBot="1" x14ac:dyDescent="0.25">
      <c r="B10" s="6"/>
      <c r="C10" s="139" t="s">
        <v>84</v>
      </c>
      <c r="D10" s="140"/>
    </row>
    <row r="11" spans="2:4" ht="9.75" customHeight="1" x14ac:dyDescent="0.2"/>
    <row r="12" spans="2:4" s="5" customFormat="1" x14ac:dyDescent="0.2"/>
    <row r="13" spans="2:4" s="5" customFormat="1" x14ac:dyDescent="0.2"/>
    <row r="14" spans="2:4" s="5" customFormat="1" x14ac:dyDescent="0.2"/>
    <row r="15" spans="2:4" s="5" customFormat="1" x14ac:dyDescent="0.2"/>
    <row r="16" spans="2:4" s="5" customFormat="1" x14ac:dyDescent="0.2"/>
    <row r="17" s="5" customFormat="1" x14ac:dyDescent="0.2"/>
    <row r="18" s="5" customFormat="1" x14ac:dyDescent="0.2"/>
    <row r="19" s="5" customFormat="1" x14ac:dyDescent="0.2"/>
    <row r="20" s="5" customFormat="1" x14ac:dyDescent="0.2"/>
    <row r="21" s="5" customFormat="1" x14ac:dyDescent="0.2"/>
    <row r="22" s="5" customFormat="1" x14ac:dyDescent="0.2"/>
    <row r="23" s="5" customFormat="1" x14ac:dyDescent="0.2"/>
    <row r="24" s="5" customFormat="1" x14ac:dyDescent="0.2"/>
    <row r="25" s="5" customFormat="1" x14ac:dyDescent="0.2"/>
    <row r="26" s="5" customFormat="1" x14ac:dyDescent="0.2"/>
    <row r="27" s="5" customFormat="1" x14ac:dyDescent="0.2"/>
    <row r="28" s="5" customFormat="1" x14ac:dyDescent="0.2"/>
    <row r="29" s="5" customFormat="1" x14ac:dyDescent="0.2"/>
    <row r="30" s="5" customFormat="1" x14ac:dyDescent="0.2"/>
    <row r="31" s="5" customFormat="1" x14ac:dyDescent="0.2"/>
    <row r="32"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sheetData>
  <sheetProtection algorithmName="SHA-512" hashValue="jaSLR/YEoCORc6rKuS4IvM7y00es4Yt2ztu46cGBd3LMiH+qwoiKPa76ssz6IdpnQVnkExYhawWbtLU18LXRuA==" saltValue="l3l5GEZIMebbI9PTZ6m+Uw==" spinCount="100000" sheet="1"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5"/>
  <sheetViews>
    <sheetView workbookViewId="0">
      <selection activeCell="D6" sqref="D6:E6"/>
    </sheetView>
  </sheetViews>
  <sheetFormatPr baseColWidth="10" defaultColWidth="9.1640625" defaultRowHeight="15" x14ac:dyDescent="0.2"/>
  <cols>
    <col min="1" max="1" width="1.6640625" style="2" customWidth="1"/>
    <col min="2" max="2" width="1.5" style="2" customWidth="1"/>
    <col min="3" max="3" width="31.5" style="2" customWidth="1"/>
    <col min="4" max="4" width="41.1640625" style="2" customWidth="1"/>
    <col min="5" max="5" width="18.1640625" style="2" customWidth="1"/>
    <col min="6" max="7" width="1.5" style="2" customWidth="1"/>
    <col min="8" max="8" width="35.1640625" style="5" customWidth="1"/>
    <col min="9" max="54" width="9.1640625" style="5"/>
    <col min="55" max="16384" width="9.1640625" style="2"/>
  </cols>
  <sheetData>
    <row r="1" spans="2:6" ht="22" x14ac:dyDescent="0.3">
      <c r="B1" s="144" t="s">
        <v>79</v>
      </c>
      <c r="C1" s="144"/>
      <c r="D1" s="144"/>
      <c r="E1" s="144"/>
      <c r="F1" s="144"/>
    </row>
    <row r="2" spans="2:6" ht="5.25" customHeight="1" thickBot="1" x14ac:dyDescent="0.35">
      <c r="B2" s="10"/>
      <c r="C2" s="10"/>
      <c r="D2" s="10"/>
      <c r="E2" s="10"/>
      <c r="F2" s="10"/>
    </row>
    <row r="3" spans="2:6" ht="22" x14ac:dyDescent="0.2">
      <c r="B3" s="141" t="s">
        <v>78</v>
      </c>
      <c r="C3" s="142"/>
      <c r="D3" s="142"/>
      <c r="E3" s="142"/>
      <c r="F3" s="143"/>
    </row>
    <row r="4" spans="2:6" ht="7.5" customHeight="1" x14ac:dyDescent="0.2">
      <c r="B4" s="23"/>
      <c r="C4" s="24"/>
      <c r="D4" s="24"/>
      <c r="E4" s="24"/>
      <c r="F4" s="25"/>
    </row>
    <row r="5" spans="2:6" ht="20.25" customHeight="1" x14ac:dyDescent="0.2">
      <c r="B5" s="26"/>
      <c r="C5" s="150" t="s">
        <v>81</v>
      </c>
      <c r="D5" s="150"/>
      <c r="E5" s="150"/>
      <c r="F5" s="27"/>
    </row>
    <row r="6" spans="2:6" ht="22" customHeight="1" x14ac:dyDescent="0.2">
      <c r="B6" s="3"/>
      <c r="C6" s="28" t="s">
        <v>45</v>
      </c>
      <c r="D6" s="151"/>
      <c r="E6" s="151"/>
      <c r="F6" s="4"/>
    </row>
    <row r="7" spans="2:6" ht="22" customHeight="1" x14ac:dyDescent="0.2">
      <c r="B7" s="3"/>
      <c r="C7" s="28" t="s">
        <v>46</v>
      </c>
      <c r="D7" s="151"/>
      <c r="E7" s="151"/>
      <c r="F7" s="4"/>
    </row>
    <row r="8" spans="2:6" ht="22" customHeight="1" x14ac:dyDescent="0.2">
      <c r="B8" s="3"/>
      <c r="C8" s="28" t="s">
        <v>47</v>
      </c>
      <c r="D8" s="151"/>
      <c r="E8" s="151"/>
      <c r="F8" s="4"/>
    </row>
    <row r="9" spans="2:6" ht="22" customHeight="1" x14ac:dyDescent="0.2">
      <c r="B9" s="3"/>
      <c r="C9" s="28" t="s">
        <v>48</v>
      </c>
      <c r="D9" s="151"/>
      <c r="E9" s="151"/>
      <c r="F9" s="4"/>
    </row>
    <row r="10" spans="2:6" ht="7.5" customHeight="1" x14ac:dyDescent="0.2">
      <c r="B10" s="23"/>
      <c r="C10" s="24"/>
      <c r="D10" s="24"/>
      <c r="E10" s="24"/>
      <c r="F10" s="25"/>
    </row>
    <row r="11" spans="2:6" ht="21" customHeight="1" x14ac:dyDescent="0.2">
      <c r="B11" s="23"/>
      <c r="C11" s="150" t="s">
        <v>82</v>
      </c>
      <c r="D11" s="150"/>
      <c r="E11" s="150"/>
      <c r="F11" s="25"/>
    </row>
    <row r="12" spans="2:6" ht="22" customHeight="1" x14ac:dyDescent="0.25">
      <c r="B12" s="3"/>
      <c r="C12" s="28" t="s">
        <v>67</v>
      </c>
      <c r="D12" s="151"/>
      <c r="E12" s="151"/>
      <c r="F12" s="29"/>
    </row>
    <row r="13" spans="2:6" ht="22" customHeight="1" x14ac:dyDescent="0.25">
      <c r="B13" s="3"/>
      <c r="C13" s="28" t="s">
        <v>95</v>
      </c>
      <c r="D13" s="151" t="s">
        <v>166</v>
      </c>
      <c r="E13" s="151"/>
      <c r="F13" s="29"/>
    </row>
    <row r="14" spans="2:6" ht="114" x14ac:dyDescent="0.25">
      <c r="B14" s="3"/>
      <c r="C14" s="28" t="s">
        <v>167</v>
      </c>
      <c r="D14" s="152"/>
      <c r="E14" s="153"/>
      <c r="F14" s="29"/>
    </row>
    <row r="15" spans="2:6" ht="19" x14ac:dyDescent="0.25">
      <c r="B15" s="3"/>
      <c r="C15" s="28"/>
      <c r="D15" s="152"/>
      <c r="E15" s="153"/>
      <c r="F15" s="29"/>
    </row>
    <row r="16" spans="2:6" ht="11.25" customHeight="1" thickBot="1" x14ac:dyDescent="0.3">
      <c r="B16" s="30"/>
      <c r="C16" s="31"/>
      <c r="D16" s="31"/>
      <c r="F16" s="29"/>
    </row>
    <row r="17" spans="2:6" ht="10.5" customHeight="1" thickBot="1" x14ac:dyDescent="0.3">
      <c r="B17" s="32"/>
      <c r="C17" s="32"/>
      <c r="D17" s="32"/>
      <c r="E17" s="33"/>
      <c r="F17" s="34"/>
    </row>
    <row r="18" spans="2:6" ht="22" x14ac:dyDescent="0.2">
      <c r="B18" s="141" t="s">
        <v>143</v>
      </c>
      <c r="C18" s="142"/>
      <c r="D18" s="142"/>
      <c r="E18" s="142"/>
      <c r="F18" s="143"/>
    </row>
    <row r="19" spans="2:6" ht="5.25" customHeight="1" x14ac:dyDescent="0.2">
      <c r="B19" s="23"/>
      <c r="C19" s="24"/>
      <c r="D19" s="24"/>
      <c r="E19" s="24"/>
      <c r="F19" s="25"/>
    </row>
    <row r="20" spans="2:6" ht="139.5" customHeight="1" x14ac:dyDescent="0.2">
      <c r="B20" s="23"/>
      <c r="C20" s="148"/>
      <c r="D20" s="149"/>
      <c r="E20" s="149"/>
      <c r="F20" s="25"/>
    </row>
    <row r="21" spans="2:6" ht="6.75" customHeight="1" thickBot="1" x14ac:dyDescent="0.3">
      <c r="B21" s="35"/>
      <c r="C21" s="36"/>
      <c r="D21" s="36"/>
      <c r="E21" s="37"/>
      <c r="F21" s="38"/>
    </row>
    <row r="22" spans="2:6" ht="8.25" customHeight="1" x14ac:dyDescent="0.2"/>
    <row r="23" spans="2:6" s="5" customFormat="1" x14ac:dyDescent="0.2"/>
    <row r="24" spans="2:6" s="5" customFormat="1" x14ac:dyDescent="0.2"/>
    <row r="25" spans="2:6" s="5" customFormat="1" x14ac:dyDescent="0.2"/>
    <row r="26" spans="2:6" s="5" customFormat="1" x14ac:dyDescent="0.2"/>
    <row r="27" spans="2:6" s="5" customFormat="1" x14ac:dyDescent="0.2"/>
    <row r="28" spans="2:6" s="5" customFormat="1" x14ac:dyDescent="0.2"/>
    <row r="29" spans="2:6" s="5" customFormat="1" x14ac:dyDescent="0.2"/>
    <row r="30" spans="2:6" s="5" customFormat="1" x14ac:dyDescent="0.2"/>
    <row r="31" spans="2:6" s="5" customFormat="1" x14ac:dyDescent="0.2"/>
    <row r="32" spans="2:6"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row r="515" s="5" customFormat="1" x14ac:dyDescent="0.2"/>
    <row r="516" s="5" customFormat="1" x14ac:dyDescent="0.2"/>
    <row r="517" s="5" customFormat="1" x14ac:dyDescent="0.2"/>
    <row r="518" s="5" customFormat="1" x14ac:dyDescent="0.2"/>
    <row r="519" s="5" customFormat="1" x14ac:dyDescent="0.2"/>
    <row r="520" s="5" customFormat="1" x14ac:dyDescent="0.2"/>
    <row r="521" s="5" customFormat="1" x14ac:dyDescent="0.2"/>
    <row r="522" s="5" customFormat="1" x14ac:dyDescent="0.2"/>
    <row r="523" s="5" customFormat="1" x14ac:dyDescent="0.2"/>
    <row r="524" s="5" customFormat="1" x14ac:dyDescent="0.2"/>
    <row r="525" s="5" customFormat="1" x14ac:dyDescent="0.2"/>
  </sheetData>
  <sheetProtection algorithmName="SHA-512" hashValue="ksZogtPRp3wF/o18owdBi8zmoEZxHyJaTamRLAkzv1m28YsbieuprE9MG8YqKYwyI90wfWA4Pkvn1Xqt7+Dd7g==" saltValue="QRMhEGFcvtlKCBA9BtJ9LA==" spinCount="100000" sheet="1" formatRows="0" selectLockedCells="1"/>
  <mergeCells count="14">
    <mergeCell ref="B1:F1"/>
    <mergeCell ref="B3:F3"/>
    <mergeCell ref="C20:E20"/>
    <mergeCell ref="C11:E11"/>
    <mergeCell ref="C5:E5"/>
    <mergeCell ref="D6:E6"/>
    <mergeCell ref="D7:E7"/>
    <mergeCell ref="D8:E8"/>
    <mergeCell ref="D13:E13"/>
    <mergeCell ref="B18:F18"/>
    <mergeCell ref="D9:E9"/>
    <mergeCell ref="D12:E12"/>
    <mergeCell ref="D14:E14"/>
    <mergeCell ref="D15:E15"/>
  </mergeCells>
  <phoneticPr fontId="2" type="noConversion"/>
  <dataValidations count="1">
    <dataValidation type="list" allowBlank="1" showInputMessage="1" showErrorMessage="1" sqref="D13:E13" xr:uid="{15BC3D53-215F-47DD-A59C-0C59CEBC21F5}">
      <formula1>"New Permanent Supportive Housing"</formula1>
    </dataValidation>
  </dataValidations>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2C5E-5087-477A-80AC-46820BB6AC04}">
  <sheetPr codeName="Sheet2">
    <pageSetUpPr fitToPage="1"/>
  </sheetPr>
  <dimension ref="A1:CF552"/>
  <sheetViews>
    <sheetView workbookViewId="0">
      <selection activeCell="F11" sqref="F11:G11"/>
    </sheetView>
  </sheetViews>
  <sheetFormatPr baseColWidth="10" defaultColWidth="9.1640625" defaultRowHeight="15" x14ac:dyDescent="0.2"/>
  <cols>
    <col min="1" max="1" width="1.33203125" style="2" customWidth="1"/>
    <col min="2" max="2" width="1.1640625" style="2" customWidth="1"/>
    <col min="3" max="3" width="26.5" style="2" customWidth="1"/>
    <col min="4" max="4" width="30.6640625" style="2" customWidth="1"/>
    <col min="5" max="10" width="12.33203125" style="2" customWidth="1"/>
    <col min="11" max="11" width="12.5" style="2" customWidth="1"/>
    <col min="12" max="13" width="1.5" style="2" customWidth="1"/>
    <col min="14" max="14" width="9.1640625" style="5"/>
    <col min="15" max="22" width="17.33203125" style="5" customWidth="1"/>
    <col min="23" max="84" width="9.1640625" style="5"/>
    <col min="85" max="16384" width="9.1640625" style="2"/>
  </cols>
  <sheetData>
    <row r="1" spans="1:84" ht="6" customHeight="1" thickBot="1" x14ac:dyDescent="0.25">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row>
    <row r="2" spans="1:84" ht="19" x14ac:dyDescent="0.25">
      <c r="B2" s="39"/>
      <c r="C2" s="40" t="s">
        <v>104</v>
      </c>
      <c r="D2" s="41"/>
      <c r="E2" s="41"/>
      <c r="F2" s="41"/>
      <c r="G2" s="41"/>
      <c r="H2" s="41"/>
      <c r="I2" s="41"/>
      <c r="J2" s="41"/>
      <c r="K2" s="41"/>
      <c r="L2" s="4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row>
    <row r="3" spans="1:84" ht="92.25" customHeight="1" thickBot="1" x14ac:dyDescent="0.25">
      <c r="B3" s="43"/>
      <c r="C3" s="156" t="s">
        <v>159</v>
      </c>
      <c r="D3" s="156"/>
      <c r="E3" s="156"/>
      <c r="F3" s="156"/>
      <c r="G3" s="156"/>
      <c r="H3" s="156"/>
      <c r="I3" s="156"/>
      <c r="J3" s="156"/>
      <c r="K3" s="156"/>
      <c r="L3" s="157"/>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row>
    <row r="4" spans="1:84" ht="6" customHeight="1" x14ac:dyDescent="0.2">
      <c r="C4" s="45"/>
      <c r="D4" s="45"/>
      <c r="E4" s="45"/>
      <c r="F4" s="45"/>
      <c r="G4" s="45"/>
      <c r="H4" s="45"/>
      <c r="I4" s="45"/>
      <c r="J4" s="45"/>
      <c r="K4" s="45"/>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row>
    <row r="5" spans="1:84" s="46" customFormat="1" ht="13" x14ac:dyDescent="0.2">
      <c r="B5" s="47"/>
      <c r="C5" s="48" t="s">
        <v>45</v>
      </c>
      <c r="D5" s="158" t="str">
        <f>IF('General Information'!D6="","",'General Information'!D6)</f>
        <v/>
      </c>
      <c r="E5" s="159"/>
      <c r="F5" s="160" t="s">
        <v>89</v>
      </c>
      <c r="G5" s="161"/>
      <c r="H5" s="162" t="str">
        <f>IF('General Information'!D12="","",'General Information'!D12)</f>
        <v/>
      </c>
      <c r="I5" s="158"/>
      <c r="J5" s="158"/>
      <c r="K5" s="158"/>
      <c r="L5" s="15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row>
    <row r="6" spans="1:84" ht="27.75" customHeight="1" x14ac:dyDescent="0.2">
      <c r="A6" s="50"/>
      <c r="B6" s="163" t="s">
        <v>75</v>
      </c>
      <c r="C6" s="163"/>
      <c r="D6" s="163"/>
      <c r="E6" s="163"/>
      <c r="F6" s="163"/>
      <c r="G6" s="163"/>
      <c r="H6" s="163"/>
      <c r="I6" s="163"/>
      <c r="J6" s="163"/>
      <c r="K6" s="163"/>
      <c r="L6" s="163"/>
      <c r="M6" s="50"/>
    </row>
    <row r="7" spans="1:84" ht="33" customHeight="1" x14ac:dyDescent="0.2">
      <c r="B7" s="164" t="s">
        <v>58</v>
      </c>
      <c r="C7" s="164"/>
      <c r="D7" s="164"/>
      <c r="E7" s="164"/>
      <c r="F7" s="164"/>
      <c r="G7" s="164"/>
      <c r="H7" s="164"/>
      <c r="I7" s="164"/>
      <c r="J7" s="164"/>
      <c r="K7" s="164"/>
      <c r="L7" s="164"/>
      <c r="M7" s="51"/>
    </row>
    <row r="8" spans="1:84" ht="6" customHeight="1" thickBot="1" x14ac:dyDescent="0.25">
      <c r="C8" s="165"/>
      <c r="D8" s="165"/>
      <c r="E8" s="165"/>
      <c r="F8" s="165"/>
      <c r="G8" s="165"/>
      <c r="H8" s="165"/>
      <c r="I8" s="165"/>
      <c r="J8" s="165"/>
      <c r="K8" s="165"/>
      <c r="L8" s="52"/>
    </row>
    <row r="9" spans="1:84" ht="22" x14ac:dyDescent="0.2">
      <c r="B9" s="141" t="s">
        <v>154</v>
      </c>
      <c r="C9" s="142"/>
      <c r="D9" s="142"/>
      <c r="E9" s="142"/>
      <c r="F9" s="142"/>
      <c r="G9" s="142"/>
      <c r="H9" s="142"/>
      <c r="I9" s="142"/>
      <c r="J9" s="142"/>
      <c r="K9" s="142"/>
      <c r="L9" s="143"/>
      <c r="M9" s="53"/>
    </row>
    <row r="10" spans="1:84" ht="21.75" customHeight="1" x14ac:dyDescent="0.2">
      <c r="B10" s="3"/>
      <c r="C10" s="54" t="s">
        <v>61</v>
      </c>
      <c r="D10" s="54"/>
      <c r="E10" s="55"/>
      <c r="L10" s="4"/>
    </row>
    <row r="11" spans="1:84" ht="21" customHeight="1" x14ac:dyDescent="0.2">
      <c r="B11" s="3"/>
      <c r="C11" s="168" t="s">
        <v>54</v>
      </c>
      <c r="D11" s="168"/>
      <c r="E11" s="168"/>
      <c r="F11" s="167">
        <v>0</v>
      </c>
      <c r="G11" s="167"/>
      <c r="H11" s="56"/>
      <c r="I11" s="56"/>
      <c r="L11" s="4"/>
    </row>
    <row r="12" spans="1:84" ht="6.75" customHeight="1" x14ac:dyDescent="0.2">
      <c r="B12" s="3"/>
      <c r="C12" s="57"/>
      <c r="D12" s="57"/>
      <c r="E12" s="57"/>
      <c r="F12" s="57"/>
      <c r="G12" s="57"/>
      <c r="H12" s="57"/>
      <c r="I12" s="57"/>
      <c r="J12" s="57"/>
      <c r="K12" s="57"/>
      <c r="L12" s="58"/>
    </row>
    <row r="13" spans="1:84" ht="16" x14ac:dyDescent="0.2">
      <c r="B13" s="3"/>
      <c r="C13" s="177" t="s">
        <v>53</v>
      </c>
      <c r="D13" s="177"/>
      <c r="E13" s="177"/>
      <c r="F13" s="177"/>
      <c r="G13" s="177"/>
      <c r="H13" s="177"/>
      <c r="I13" s="177"/>
      <c r="J13" s="177"/>
      <c r="K13" s="177"/>
      <c r="L13" s="4"/>
    </row>
    <row r="14" spans="1:84" ht="137.25" customHeight="1" x14ac:dyDescent="0.2">
      <c r="B14" s="3"/>
      <c r="C14" s="166"/>
      <c r="D14" s="166"/>
      <c r="E14" s="166"/>
      <c r="F14" s="166"/>
      <c r="G14" s="166"/>
      <c r="H14" s="166"/>
      <c r="I14" s="166"/>
      <c r="J14" s="166"/>
      <c r="K14" s="166"/>
      <c r="L14" s="4"/>
    </row>
    <row r="15" spans="1:84" ht="8.25" customHeight="1" thickBot="1" x14ac:dyDescent="0.25">
      <c r="B15" s="6"/>
      <c r="C15" s="59"/>
      <c r="D15" s="59"/>
      <c r="E15" s="59"/>
      <c r="F15" s="37"/>
      <c r="G15" s="37"/>
      <c r="H15" s="37"/>
      <c r="I15" s="37"/>
      <c r="J15" s="37"/>
      <c r="K15" s="37"/>
      <c r="L15" s="7"/>
    </row>
    <row r="16" spans="1:84" ht="13.5" customHeight="1" thickBot="1" x14ac:dyDescent="0.25">
      <c r="C16" s="60"/>
      <c r="D16" s="60"/>
      <c r="E16" s="60"/>
    </row>
    <row r="17" spans="2:84" ht="22" x14ac:dyDescent="0.2">
      <c r="B17" s="141" t="s">
        <v>157</v>
      </c>
      <c r="C17" s="142"/>
      <c r="D17" s="142"/>
      <c r="E17" s="142"/>
      <c r="F17" s="142"/>
      <c r="G17" s="142"/>
      <c r="H17" s="142"/>
      <c r="I17" s="142"/>
      <c r="J17" s="142"/>
      <c r="K17" s="142"/>
      <c r="L17" s="143"/>
    </row>
    <row r="18" spans="2:84" ht="21.75" customHeight="1" x14ac:dyDescent="0.2">
      <c r="B18" s="3"/>
      <c r="C18" s="54" t="s">
        <v>60</v>
      </c>
      <c r="D18" s="54"/>
      <c r="E18" s="55"/>
      <c r="L18" s="4"/>
    </row>
    <row r="19" spans="2:84" ht="12.75" customHeight="1" x14ac:dyDescent="0.2">
      <c r="B19" s="3"/>
      <c r="C19" s="54"/>
      <c r="D19" s="54"/>
      <c r="E19" s="55"/>
      <c r="L19" s="4"/>
    </row>
    <row r="20" spans="2:84" ht="21.75" customHeight="1" x14ac:dyDescent="0.2">
      <c r="B20" s="3"/>
      <c r="C20" s="154" t="s">
        <v>105</v>
      </c>
      <c r="D20" s="154"/>
      <c r="E20" s="154"/>
      <c r="F20" s="154"/>
      <c r="G20" s="154"/>
      <c r="H20" s="154"/>
      <c r="I20" s="155" t="s">
        <v>155</v>
      </c>
      <c r="J20" s="155"/>
      <c r="L20" s="4"/>
    </row>
    <row r="21" spans="2:84" ht="68.25" customHeight="1" x14ac:dyDescent="0.2">
      <c r="B21" s="3"/>
      <c r="C21" s="180" t="s">
        <v>156</v>
      </c>
      <c r="D21" s="180"/>
      <c r="E21" s="180"/>
      <c r="F21" s="180"/>
      <c r="G21" s="180"/>
      <c r="H21" s="180"/>
      <c r="I21" s="180"/>
      <c r="J21" s="180"/>
      <c r="K21" s="180"/>
      <c r="L21" s="61"/>
      <c r="M21" s="62"/>
    </row>
    <row r="22" spans="2:84" ht="8.25" customHeight="1" x14ac:dyDescent="0.2">
      <c r="B22" s="3"/>
      <c r="L22" s="4"/>
    </row>
    <row r="23" spans="2:84" ht="16" x14ac:dyDescent="0.2">
      <c r="B23" s="3"/>
      <c r="C23" s="178" t="s">
        <v>44</v>
      </c>
      <c r="D23" s="178"/>
      <c r="E23" s="178"/>
      <c r="F23" s="178"/>
      <c r="G23" s="178"/>
      <c r="H23" s="178"/>
      <c r="I23" s="178"/>
      <c r="J23" s="178"/>
      <c r="K23" s="178"/>
      <c r="L23" s="4"/>
    </row>
    <row r="24" spans="2:84" ht="16" x14ac:dyDescent="0.2">
      <c r="B24" s="3"/>
      <c r="C24" s="179" t="s">
        <v>43</v>
      </c>
      <c r="D24" s="179"/>
      <c r="E24" s="179"/>
      <c r="F24" s="179"/>
      <c r="G24" s="179"/>
      <c r="H24" s="179"/>
      <c r="I24" s="179"/>
      <c r="J24" s="179"/>
      <c r="K24" s="179"/>
      <c r="L24" s="4"/>
    </row>
    <row r="25" spans="2:84" s="65" customFormat="1" ht="32" x14ac:dyDescent="0.2">
      <c r="B25" s="63"/>
      <c r="C25" s="184"/>
      <c r="D25" s="185"/>
      <c r="E25" s="64" t="s">
        <v>55</v>
      </c>
      <c r="F25" s="64" t="s">
        <v>57</v>
      </c>
      <c r="G25" s="64" t="s">
        <v>12</v>
      </c>
      <c r="H25" s="64" t="s">
        <v>13</v>
      </c>
      <c r="I25" s="64" t="s">
        <v>14</v>
      </c>
      <c r="J25" s="64" t="s">
        <v>15</v>
      </c>
      <c r="K25" s="64" t="s">
        <v>11</v>
      </c>
      <c r="L25" s="4"/>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row>
    <row r="26" spans="2:84" s="65" customFormat="1" x14ac:dyDescent="0.2">
      <c r="B26" s="63"/>
      <c r="C26" s="182" t="s">
        <v>49</v>
      </c>
      <c r="D26" s="183"/>
      <c r="E26" s="67">
        <f t="shared" ref="E26:J26" si="0">SUM(E27:E59)</f>
        <v>0</v>
      </c>
      <c r="F26" s="67">
        <f t="shared" si="0"/>
        <v>0</v>
      </c>
      <c r="G26" s="67">
        <f t="shared" si="0"/>
        <v>0</v>
      </c>
      <c r="H26" s="67">
        <f t="shared" si="0"/>
        <v>0</v>
      </c>
      <c r="I26" s="67">
        <f t="shared" si="0"/>
        <v>0</v>
      </c>
      <c r="J26" s="67">
        <f t="shared" si="0"/>
        <v>0</v>
      </c>
      <c r="K26" s="67">
        <f>SUM(E26:J59)</f>
        <v>0</v>
      </c>
      <c r="L26" s="4"/>
      <c r="N26" s="68"/>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row>
    <row r="27" spans="2:84" ht="15" customHeight="1" x14ac:dyDescent="0.2">
      <c r="B27" s="3"/>
      <c r="C27" s="169" t="str">
        <f>'For Reference 2026 FMR'!C5&amp;": Number of Units"</f>
        <v>Adams County: Number of Units</v>
      </c>
      <c r="D27" s="170"/>
      <c r="E27" s="8"/>
      <c r="F27" s="8"/>
      <c r="G27" s="8"/>
      <c r="H27" s="8"/>
      <c r="I27" s="8"/>
      <c r="J27" s="8"/>
      <c r="K27" s="67">
        <f>SUM(E27:J27)</f>
        <v>0</v>
      </c>
      <c r="L27" s="4"/>
      <c r="N27" s="68"/>
    </row>
    <row r="28" spans="2:84" x14ac:dyDescent="0.2">
      <c r="B28" s="3"/>
      <c r="C28" s="169" t="str">
        <f>'For Reference 2026 FMR'!C6&amp;": Number of Units"</f>
        <v>Bedford County: Number of Units</v>
      </c>
      <c r="D28" s="170"/>
      <c r="E28" s="8"/>
      <c r="F28" s="8"/>
      <c r="G28" s="8"/>
      <c r="H28" s="8"/>
      <c r="I28" s="8"/>
      <c r="J28" s="8"/>
      <c r="K28" s="67">
        <f t="shared" ref="K28:K59" si="1">SUM(E28:J28)</f>
        <v>0</v>
      </c>
      <c r="L28" s="4"/>
      <c r="N28" s="68"/>
    </row>
    <row r="29" spans="2:84" x14ac:dyDescent="0.2">
      <c r="B29" s="3"/>
      <c r="C29" s="169" t="str">
        <f>'For Reference 2026 FMR'!C7&amp;": Number of Units"</f>
        <v>Blair County: Number of Units</v>
      </c>
      <c r="D29" s="170"/>
      <c r="E29" s="8"/>
      <c r="F29" s="8"/>
      <c r="G29" s="8"/>
      <c r="H29" s="8"/>
      <c r="I29" s="8"/>
      <c r="J29" s="8"/>
      <c r="K29" s="67">
        <f t="shared" si="1"/>
        <v>0</v>
      </c>
      <c r="L29" s="4"/>
      <c r="N29" s="68"/>
    </row>
    <row r="30" spans="2:84" x14ac:dyDescent="0.2">
      <c r="B30" s="3"/>
      <c r="C30" s="169" t="str">
        <f>'For Reference 2026 FMR'!C8&amp;": Number of Units"</f>
        <v>Bradford County: Number of Units</v>
      </c>
      <c r="D30" s="170"/>
      <c r="E30" s="8"/>
      <c r="F30" s="8"/>
      <c r="G30" s="8"/>
      <c r="H30" s="8"/>
      <c r="I30" s="8"/>
      <c r="J30" s="8"/>
      <c r="K30" s="67">
        <f t="shared" si="1"/>
        <v>0</v>
      </c>
      <c r="L30" s="4"/>
      <c r="N30" s="68"/>
    </row>
    <row r="31" spans="2:84" x14ac:dyDescent="0.2">
      <c r="B31" s="3"/>
      <c r="C31" s="169" t="str">
        <f>'For Reference 2026 FMR'!C9&amp;": Number of Units"</f>
        <v>Cambria County: Number of Units</v>
      </c>
      <c r="D31" s="170"/>
      <c r="E31" s="8"/>
      <c r="F31" s="8"/>
      <c r="G31" s="8"/>
      <c r="H31" s="8"/>
      <c r="I31" s="8"/>
      <c r="J31" s="8"/>
      <c r="K31" s="67">
        <f t="shared" si="1"/>
        <v>0</v>
      </c>
      <c r="L31" s="4"/>
      <c r="N31" s="68"/>
    </row>
    <row r="32" spans="2:84" x14ac:dyDescent="0.2">
      <c r="B32" s="3"/>
      <c r="C32" s="169" t="str">
        <f>'For Reference 2026 FMR'!C10&amp;": Number of Units"</f>
        <v>Carbon County: Number of Units</v>
      </c>
      <c r="D32" s="170"/>
      <c r="E32" s="8"/>
      <c r="F32" s="8"/>
      <c r="G32" s="8"/>
      <c r="H32" s="8"/>
      <c r="I32" s="8"/>
      <c r="J32" s="8"/>
      <c r="K32" s="67">
        <f t="shared" si="1"/>
        <v>0</v>
      </c>
      <c r="L32" s="4"/>
      <c r="N32" s="68"/>
    </row>
    <row r="33" spans="2:14" x14ac:dyDescent="0.2">
      <c r="B33" s="3"/>
      <c r="C33" s="169" t="str">
        <f>'For Reference 2026 FMR'!C11&amp;": Number of Units"</f>
        <v>Centre County: Number of Units</v>
      </c>
      <c r="D33" s="170"/>
      <c r="E33" s="8"/>
      <c r="F33" s="8"/>
      <c r="G33" s="8"/>
      <c r="H33" s="8"/>
      <c r="I33" s="8"/>
      <c r="J33" s="8"/>
      <c r="K33" s="67">
        <f t="shared" si="1"/>
        <v>0</v>
      </c>
      <c r="L33" s="4"/>
      <c r="N33" s="68"/>
    </row>
    <row r="34" spans="2:14" x14ac:dyDescent="0.2">
      <c r="B34" s="3"/>
      <c r="C34" s="169" t="str">
        <f>'For Reference 2026 FMR'!C12&amp;": Number of Units"</f>
        <v>Clinton County: Number of Units</v>
      </c>
      <c r="D34" s="170"/>
      <c r="E34" s="8"/>
      <c r="F34" s="8"/>
      <c r="G34" s="8"/>
      <c r="H34" s="8"/>
      <c r="I34" s="8"/>
      <c r="J34" s="8"/>
      <c r="K34" s="67">
        <f t="shared" si="1"/>
        <v>0</v>
      </c>
      <c r="L34" s="4"/>
      <c r="N34" s="68"/>
    </row>
    <row r="35" spans="2:14" x14ac:dyDescent="0.2">
      <c r="B35" s="3"/>
      <c r="C35" s="169" t="str">
        <f>'For Reference 2026 FMR'!C13&amp;": Number of Units"</f>
        <v>Columbia County: Number of Units</v>
      </c>
      <c r="D35" s="170"/>
      <c r="E35" s="8"/>
      <c r="F35" s="8"/>
      <c r="G35" s="8"/>
      <c r="H35" s="8"/>
      <c r="I35" s="8"/>
      <c r="J35" s="8"/>
      <c r="K35" s="67">
        <f t="shared" si="1"/>
        <v>0</v>
      </c>
      <c r="L35" s="4"/>
      <c r="N35" s="68"/>
    </row>
    <row r="36" spans="2:14" x14ac:dyDescent="0.2">
      <c r="B36" s="3"/>
      <c r="C36" s="169" t="str">
        <f>'For Reference 2026 FMR'!C14&amp;": Number of Units"</f>
        <v>Cumberland County: Number of Units</v>
      </c>
      <c r="D36" s="170"/>
      <c r="E36" s="8"/>
      <c r="F36" s="8"/>
      <c r="G36" s="8"/>
      <c r="H36" s="8"/>
      <c r="I36" s="8"/>
      <c r="J36" s="8"/>
      <c r="K36" s="67">
        <f t="shared" si="1"/>
        <v>0</v>
      </c>
      <c r="L36" s="4"/>
      <c r="N36" s="68"/>
    </row>
    <row r="37" spans="2:14" x14ac:dyDescent="0.2">
      <c r="B37" s="3"/>
      <c r="C37" s="169" t="str">
        <f>'For Reference 2026 FMR'!C15&amp;": Number of Units"</f>
        <v>Franklin County: Number of Units</v>
      </c>
      <c r="D37" s="170"/>
      <c r="E37" s="8"/>
      <c r="F37" s="8"/>
      <c r="G37" s="8"/>
      <c r="H37" s="8"/>
      <c r="I37" s="8"/>
      <c r="J37" s="8"/>
      <c r="K37" s="67">
        <f t="shared" si="1"/>
        <v>0</v>
      </c>
      <c r="L37" s="4"/>
      <c r="N37" s="68"/>
    </row>
    <row r="38" spans="2:14" x14ac:dyDescent="0.2">
      <c r="B38" s="3"/>
      <c r="C38" s="169" t="str">
        <f>'For Reference 2026 FMR'!C16&amp;": Number of Units"</f>
        <v>Fulton County: Number of Units</v>
      </c>
      <c r="D38" s="170"/>
      <c r="E38" s="8"/>
      <c r="F38" s="8"/>
      <c r="G38" s="8"/>
      <c r="H38" s="8"/>
      <c r="I38" s="8"/>
      <c r="J38" s="8"/>
      <c r="K38" s="67">
        <f t="shared" si="1"/>
        <v>0</v>
      </c>
      <c r="L38" s="4"/>
      <c r="N38" s="68"/>
    </row>
    <row r="39" spans="2:14" x14ac:dyDescent="0.2">
      <c r="B39" s="3"/>
      <c r="C39" s="169" t="str">
        <f>'For Reference 2026 FMR'!C17&amp;": Number of Units"</f>
        <v>Huntingdon County: Number of Units</v>
      </c>
      <c r="D39" s="170"/>
      <c r="E39" s="8"/>
      <c r="F39" s="8"/>
      <c r="G39" s="8"/>
      <c r="H39" s="8"/>
      <c r="I39" s="8"/>
      <c r="J39" s="8"/>
      <c r="K39" s="67">
        <f t="shared" si="1"/>
        <v>0</v>
      </c>
      <c r="L39" s="4"/>
      <c r="N39" s="68"/>
    </row>
    <row r="40" spans="2:14" x14ac:dyDescent="0.2">
      <c r="B40" s="3"/>
      <c r="C40" s="169" t="str">
        <f>'For Reference 2026 FMR'!C18&amp;": Number of Units"</f>
        <v>Juniata County: Number of Units</v>
      </c>
      <c r="D40" s="170"/>
      <c r="E40" s="8"/>
      <c r="F40" s="8"/>
      <c r="G40" s="8"/>
      <c r="H40" s="8"/>
      <c r="I40" s="8"/>
      <c r="J40" s="8"/>
      <c r="K40" s="67">
        <f t="shared" si="1"/>
        <v>0</v>
      </c>
      <c r="L40" s="4"/>
      <c r="N40" s="68"/>
    </row>
    <row r="41" spans="2:14" x14ac:dyDescent="0.2">
      <c r="B41" s="3"/>
      <c r="C41" s="169" t="str">
        <f>'For Reference 2026 FMR'!C19&amp;": Number of Units"</f>
        <v>Lebanon County: Number of Units</v>
      </c>
      <c r="D41" s="170"/>
      <c r="E41" s="8"/>
      <c r="F41" s="8"/>
      <c r="G41" s="8"/>
      <c r="H41" s="8"/>
      <c r="I41" s="8"/>
      <c r="J41" s="8"/>
      <c r="K41" s="67">
        <f t="shared" si="1"/>
        <v>0</v>
      </c>
      <c r="L41" s="4"/>
      <c r="N41" s="68"/>
    </row>
    <row r="42" spans="2:14" x14ac:dyDescent="0.2">
      <c r="B42" s="3"/>
      <c r="C42" s="169" t="str">
        <f>'For Reference 2026 FMR'!C20&amp;": Number of Units"</f>
        <v>Lehigh County: Number of Units</v>
      </c>
      <c r="D42" s="170"/>
      <c r="E42" s="8"/>
      <c r="F42" s="8"/>
      <c r="G42" s="8"/>
      <c r="H42" s="8"/>
      <c r="I42" s="8"/>
      <c r="J42" s="8"/>
      <c r="K42" s="67">
        <f t="shared" si="1"/>
        <v>0</v>
      </c>
      <c r="L42" s="4"/>
      <c r="N42" s="68"/>
    </row>
    <row r="43" spans="2:14" x14ac:dyDescent="0.2">
      <c r="B43" s="3"/>
      <c r="C43" s="169" t="str">
        <f>'For Reference 2026 FMR'!C21&amp;": Number of Units"</f>
        <v>Lycoming County: Number of Units</v>
      </c>
      <c r="D43" s="170"/>
      <c r="E43" s="8"/>
      <c r="F43" s="8"/>
      <c r="G43" s="8"/>
      <c r="H43" s="8"/>
      <c r="I43" s="8"/>
      <c r="J43" s="8"/>
      <c r="K43" s="67">
        <f t="shared" si="1"/>
        <v>0</v>
      </c>
      <c r="L43" s="4"/>
      <c r="N43" s="68"/>
    </row>
    <row r="44" spans="2:14" x14ac:dyDescent="0.2">
      <c r="B44" s="3"/>
      <c r="C44" s="169" t="str">
        <f>'For Reference 2026 FMR'!C22&amp;": Number of Units"</f>
        <v>Mifflin County: Number of Units</v>
      </c>
      <c r="D44" s="170"/>
      <c r="E44" s="8"/>
      <c r="F44" s="8"/>
      <c r="G44" s="8"/>
      <c r="H44" s="8"/>
      <c r="I44" s="8"/>
      <c r="J44" s="8"/>
      <c r="K44" s="67">
        <f t="shared" si="1"/>
        <v>0</v>
      </c>
      <c r="L44" s="4"/>
      <c r="N44" s="68"/>
    </row>
    <row r="45" spans="2:14" x14ac:dyDescent="0.2">
      <c r="B45" s="3"/>
      <c r="C45" s="169" t="str">
        <f>'For Reference 2026 FMR'!C23&amp;": Number of Units"</f>
        <v>Monroe County: Number of Units</v>
      </c>
      <c r="D45" s="170"/>
      <c r="E45" s="8"/>
      <c r="F45" s="8"/>
      <c r="G45" s="8"/>
      <c r="H45" s="8"/>
      <c r="I45" s="8"/>
      <c r="J45" s="8"/>
      <c r="K45" s="67">
        <f t="shared" si="1"/>
        <v>0</v>
      </c>
      <c r="L45" s="4"/>
      <c r="N45" s="68"/>
    </row>
    <row r="46" spans="2:14" x14ac:dyDescent="0.2">
      <c r="B46" s="3"/>
      <c r="C46" s="169" t="str">
        <f>'For Reference 2026 FMR'!C24&amp;": Number of Units"</f>
        <v>Montour County: Number of Units</v>
      </c>
      <c r="D46" s="170"/>
      <c r="E46" s="8"/>
      <c r="F46" s="8"/>
      <c r="G46" s="8"/>
      <c r="H46" s="8"/>
      <c r="I46" s="8"/>
      <c r="J46" s="8"/>
      <c r="K46" s="67">
        <f t="shared" si="1"/>
        <v>0</v>
      </c>
      <c r="L46" s="4"/>
      <c r="N46" s="68"/>
    </row>
    <row r="47" spans="2:14" x14ac:dyDescent="0.2">
      <c r="B47" s="3"/>
      <c r="C47" s="169" t="str">
        <f>'For Reference 2026 FMR'!C25&amp;": Number of Units"</f>
        <v>Northampton County: Number of Units</v>
      </c>
      <c r="D47" s="170"/>
      <c r="E47" s="8"/>
      <c r="F47" s="8"/>
      <c r="G47" s="8"/>
      <c r="H47" s="8"/>
      <c r="I47" s="8"/>
      <c r="J47" s="8"/>
      <c r="K47" s="67">
        <f t="shared" si="1"/>
        <v>0</v>
      </c>
      <c r="L47" s="4"/>
      <c r="N47" s="68"/>
    </row>
    <row r="48" spans="2:14" x14ac:dyDescent="0.2">
      <c r="B48" s="3"/>
      <c r="C48" s="169" t="str">
        <f>'For Reference 2026 FMR'!C26&amp;": Number of Units"</f>
        <v>Northumberland County: Number of Units</v>
      </c>
      <c r="D48" s="170"/>
      <c r="E48" s="8"/>
      <c r="F48" s="8"/>
      <c r="G48" s="8"/>
      <c r="H48" s="8"/>
      <c r="I48" s="8"/>
      <c r="J48" s="8"/>
      <c r="K48" s="67">
        <f t="shared" si="1"/>
        <v>0</v>
      </c>
      <c r="L48" s="4"/>
      <c r="N48" s="68"/>
    </row>
    <row r="49" spans="2:14" x14ac:dyDescent="0.2">
      <c r="B49" s="3"/>
      <c r="C49" s="169" t="str">
        <f>'For Reference 2026 FMR'!C27&amp;": Number of Units"</f>
        <v>Perry County: Number of Units</v>
      </c>
      <c r="D49" s="170"/>
      <c r="E49" s="8"/>
      <c r="F49" s="8"/>
      <c r="G49" s="8"/>
      <c r="H49" s="8"/>
      <c r="I49" s="8"/>
      <c r="J49" s="8"/>
      <c r="K49" s="67">
        <f t="shared" si="1"/>
        <v>0</v>
      </c>
      <c r="L49" s="4"/>
      <c r="N49" s="68"/>
    </row>
    <row r="50" spans="2:14" x14ac:dyDescent="0.2">
      <c r="B50" s="3"/>
      <c r="C50" s="169" t="str">
        <f>'For Reference 2026 FMR'!C28&amp;": Number of Units"</f>
        <v>Pike County: Number of Units</v>
      </c>
      <c r="D50" s="170"/>
      <c r="E50" s="8"/>
      <c r="F50" s="8"/>
      <c r="G50" s="8"/>
      <c r="H50" s="8"/>
      <c r="I50" s="8"/>
      <c r="J50" s="8"/>
      <c r="K50" s="67">
        <f t="shared" si="1"/>
        <v>0</v>
      </c>
      <c r="L50" s="4"/>
      <c r="N50" s="68"/>
    </row>
    <row r="51" spans="2:14" x14ac:dyDescent="0.2">
      <c r="B51" s="3"/>
      <c r="C51" s="169" t="str">
        <f>'For Reference 2026 FMR'!C29&amp;": Number of Units"</f>
        <v>Schuylkill County: Number of Units</v>
      </c>
      <c r="D51" s="170"/>
      <c r="E51" s="8"/>
      <c r="F51" s="8"/>
      <c r="G51" s="8"/>
      <c r="H51" s="8"/>
      <c r="I51" s="8"/>
      <c r="J51" s="8"/>
      <c r="K51" s="67">
        <f t="shared" si="1"/>
        <v>0</v>
      </c>
      <c r="L51" s="4"/>
      <c r="N51" s="68"/>
    </row>
    <row r="52" spans="2:14" x14ac:dyDescent="0.2">
      <c r="B52" s="3"/>
      <c r="C52" s="169" t="str">
        <f>'For Reference 2026 FMR'!C30&amp;": Number of Units"</f>
        <v>Snyder County: Number of Units</v>
      </c>
      <c r="D52" s="170"/>
      <c r="E52" s="8"/>
      <c r="F52" s="8"/>
      <c r="G52" s="8"/>
      <c r="H52" s="8"/>
      <c r="I52" s="8"/>
      <c r="J52" s="8"/>
      <c r="K52" s="67">
        <f t="shared" si="1"/>
        <v>0</v>
      </c>
      <c r="L52" s="4"/>
      <c r="N52" s="68"/>
    </row>
    <row r="53" spans="2:14" x14ac:dyDescent="0.2">
      <c r="B53" s="3"/>
      <c r="C53" s="169" t="str">
        <f>'For Reference 2026 FMR'!C31&amp;": Number of Units"</f>
        <v>Somerset County: Number of Units</v>
      </c>
      <c r="D53" s="170"/>
      <c r="E53" s="8"/>
      <c r="F53" s="8"/>
      <c r="G53" s="8"/>
      <c r="H53" s="8"/>
      <c r="I53" s="8"/>
      <c r="J53" s="8"/>
      <c r="K53" s="67">
        <f t="shared" si="1"/>
        <v>0</v>
      </c>
      <c r="L53" s="4"/>
      <c r="N53" s="68"/>
    </row>
    <row r="54" spans="2:14" x14ac:dyDescent="0.2">
      <c r="B54" s="3"/>
      <c r="C54" s="169" t="str">
        <f>'For Reference 2026 FMR'!C32&amp;": Number of Units"</f>
        <v>Sullivan County: Number of Units</v>
      </c>
      <c r="D54" s="170"/>
      <c r="E54" s="8"/>
      <c r="F54" s="8"/>
      <c r="G54" s="8"/>
      <c r="H54" s="8"/>
      <c r="I54" s="8"/>
      <c r="J54" s="8"/>
      <c r="K54" s="67">
        <f t="shared" si="1"/>
        <v>0</v>
      </c>
      <c r="L54" s="4"/>
      <c r="N54" s="68"/>
    </row>
    <row r="55" spans="2:14" x14ac:dyDescent="0.2">
      <c r="B55" s="3"/>
      <c r="C55" s="169" t="str">
        <f>'For Reference 2026 FMR'!C33&amp;": Number of Units"</f>
        <v>Susquehanna County: Number of Units</v>
      </c>
      <c r="D55" s="170"/>
      <c r="E55" s="8"/>
      <c r="F55" s="8"/>
      <c r="G55" s="8"/>
      <c r="H55" s="8"/>
      <c r="I55" s="8"/>
      <c r="J55" s="8"/>
      <c r="K55" s="67">
        <f t="shared" si="1"/>
        <v>0</v>
      </c>
      <c r="L55" s="4"/>
      <c r="N55" s="68"/>
    </row>
    <row r="56" spans="2:14" x14ac:dyDescent="0.2">
      <c r="B56" s="3"/>
      <c r="C56" s="169" t="str">
        <f>'For Reference 2026 FMR'!C34&amp;": Number of Units"</f>
        <v>Tioga County: Number of Units</v>
      </c>
      <c r="D56" s="170"/>
      <c r="E56" s="8"/>
      <c r="F56" s="8"/>
      <c r="G56" s="8"/>
      <c r="H56" s="8"/>
      <c r="I56" s="8"/>
      <c r="J56" s="8"/>
      <c r="K56" s="67">
        <f t="shared" si="1"/>
        <v>0</v>
      </c>
      <c r="L56" s="4"/>
      <c r="N56" s="68"/>
    </row>
    <row r="57" spans="2:14" x14ac:dyDescent="0.2">
      <c r="B57" s="3"/>
      <c r="C57" s="169" t="str">
        <f>'For Reference 2026 FMR'!C35&amp;": Number of Units"</f>
        <v>Union County: Number of Units</v>
      </c>
      <c r="D57" s="170"/>
      <c r="E57" s="8"/>
      <c r="F57" s="8"/>
      <c r="G57" s="8"/>
      <c r="H57" s="8"/>
      <c r="I57" s="8"/>
      <c r="J57" s="8"/>
      <c r="K57" s="67">
        <f t="shared" si="1"/>
        <v>0</v>
      </c>
      <c r="L57" s="4"/>
      <c r="N57" s="68"/>
    </row>
    <row r="58" spans="2:14" x14ac:dyDescent="0.2">
      <c r="B58" s="3"/>
      <c r="C58" s="169" t="str">
        <f>'For Reference 2026 FMR'!C36&amp;": Number of Units"</f>
        <v>Wayne County: Number of Units</v>
      </c>
      <c r="D58" s="170"/>
      <c r="E58" s="8"/>
      <c r="F58" s="8"/>
      <c r="G58" s="8"/>
      <c r="H58" s="8"/>
      <c r="I58" s="8"/>
      <c r="J58" s="8"/>
      <c r="K58" s="67">
        <f t="shared" si="1"/>
        <v>0</v>
      </c>
      <c r="L58" s="4"/>
      <c r="N58" s="68"/>
    </row>
    <row r="59" spans="2:14" x14ac:dyDescent="0.2">
      <c r="B59" s="3"/>
      <c r="C59" s="169" t="str">
        <f>'For Reference 2026 FMR'!C37&amp;": Number of Units"</f>
        <v>Wyoming County: Number of Units</v>
      </c>
      <c r="D59" s="170"/>
      <c r="E59" s="8"/>
      <c r="F59" s="8"/>
      <c r="G59" s="8"/>
      <c r="H59" s="8"/>
      <c r="I59" s="8"/>
      <c r="J59" s="8"/>
      <c r="K59" s="67">
        <f t="shared" si="1"/>
        <v>0</v>
      </c>
      <c r="L59" s="4"/>
      <c r="N59" s="68"/>
    </row>
    <row r="60" spans="2:14" ht="10.5" customHeight="1" x14ac:dyDescent="0.2">
      <c r="B60" s="3"/>
      <c r="L60" s="4"/>
    </row>
    <row r="61" spans="2:14" ht="150" customHeight="1" x14ac:dyDescent="0.2">
      <c r="B61" s="3"/>
      <c r="C61" s="181" t="s">
        <v>158</v>
      </c>
      <c r="D61" s="181"/>
      <c r="E61" s="181"/>
      <c r="F61" s="181"/>
      <c r="G61" s="181"/>
      <c r="H61" s="181"/>
      <c r="I61" s="181"/>
      <c r="J61" s="181"/>
      <c r="K61" s="69"/>
      <c r="L61" s="4"/>
    </row>
    <row r="62" spans="2:14" ht="9" customHeight="1" x14ac:dyDescent="0.2">
      <c r="B62" s="3"/>
      <c r="C62" s="20"/>
      <c r="D62" s="20"/>
      <c r="E62" s="20"/>
      <c r="F62" s="20"/>
      <c r="G62" s="20"/>
      <c r="H62" s="20"/>
      <c r="I62" s="20"/>
      <c r="J62" s="20"/>
      <c r="K62" s="20"/>
      <c r="L62" s="4"/>
    </row>
    <row r="63" spans="2:14" ht="8.25" customHeight="1" x14ac:dyDescent="0.2">
      <c r="B63" s="3"/>
      <c r="L63" s="4"/>
    </row>
    <row r="64" spans="2:14" ht="16" x14ac:dyDescent="0.2">
      <c r="B64" s="3"/>
      <c r="C64" s="186" t="str">
        <f>IF(I20="Actual/HUD Paid Rent", "Actual Rents/HUD Paid Rents: INSERT ACTUAL RENTS IN BLUE BOXES BELOW", "Actual Rents/HUD Paid Rents: Not Used for This Project")</f>
        <v>Actual Rents/HUD Paid Rents: Not Used for This Project</v>
      </c>
      <c r="D64" s="186"/>
      <c r="E64" s="186"/>
      <c r="F64" s="186"/>
      <c r="G64" s="186"/>
      <c r="H64" s="186"/>
      <c r="I64" s="186"/>
      <c r="J64" s="186"/>
      <c r="L64" s="4"/>
    </row>
    <row r="65" spans="2:14" ht="32" x14ac:dyDescent="0.2">
      <c r="B65" s="3"/>
      <c r="C65" s="187" t="s">
        <v>106</v>
      </c>
      <c r="D65" s="188"/>
      <c r="E65" s="70" t="s">
        <v>55</v>
      </c>
      <c r="F65" s="64" t="s">
        <v>57</v>
      </c>
      <c r="G65" s="71" t="s">
        <v>12</v>
      </c>
      <c r="H65" s="71" t="s">
        <v>13</v>
      </c>
      <c r="I65" s="71" t="s">
        <v>14</v>
      </c>
      <c r="J65" s="71" t="s">
        <v>15</v>
      </c>
      <c r="L65" s="4"/>
    </row>
    <row r="66" spans="2:14" x14ac:dyDescent="0.2">
      <c r="B66" s="3"/>
      <c r="C66" s="169" t="str">
        <f>'For Reference 2026 FMR'!C5</f>
        <v>Adams County</v>
      </c>
      <c r="D66" s="170"/>
      <c r="E66" s="80" t="str">
        <f>IF(I20="FMR","N/A",0)</f>
        <v>N/A</v>
      </c>
      <c r="F66" s="80" t="str">
        <f>IF(I20="FMR","N/A",0)</f>
        <v>N/A</v>
      </c>
      <c r="G66" s="80" t="str">
        <f>IF(I20="FMR","N/A",0)</f>
        <v>N/A</v>
      </c>
      <c r="H66" s="80" t="str">
        <f>IF(I20="FMR","N/A",0)</f>
        <v>N/A</v>
      </c>
      <c r="I66" s="80" t="str">
        <f>IF(I20="FMR","N/A",0)</f>
        <v>N/A</v>
      </c>
      <c r="J66" s="80" t="str">
        <f>IF(I20="FMR","N/A",0)</f>
        <v>N/A</v>
      </c>
      <c r="L66" s="4"/>
      <c r="N66" s="68"/>
    </row>
    <row r="67" spans="2:14" x14ac:dyDescent="0.2">
      <c r="B67" s="3"/>
      <c r="C67" s="169" t="str">
        <f>'For Reference 2026 FMR'!C6</f>
        <v>Bedford County</v>
      </c>
      <c r="D67" s="170"/>
      <c r="E67" s="80" t="str">
        <f>IF(I20="FMR","N/A",0)</f>
        <v>N/A</v>
      </c>
      <c r="F67" s="80" t="str">
        <f>IF(I20="FMR","N/A",0)</f>
        <v>N/A</v>
      </c>
      <c r="G67" s="80" t="str">
        <f>IF(I20="FMR","N/A",0)</f>
        <v>N/A</v>
      </c>
      <c r="H67" s="80" t="str">
        <f>IF(I20="FMR","N/A",0)</f>
        <v>N/A</v>
      </c>
      <c r="I67" s="80" t="str">
        <f>IF(I20="FMR","N/A",0)</f>
        <v>N/A</v>
      </c>
      <c r="J67" s="80" t="str">
        <f>IF(I20="FMR","N/A",0)</f>
        <v>N/A</v>
      </c>
      <c r="L67" s="4"/>
      <c r="N67" s="68"/>
    </row>
    <row r="68" spans="2:14" x14ac:dyDescent="0.2">
      <c r="B68" s="3"/>
      <c r="C68" s="169" t="str">
        <f>'For Reference 2026 FMR'!C7</f>
        <v>Blair County</v>
      </c>
      <c r="D68" s="170"/>
      <c r="E68" s="80" t="str">
        <f>IF(I20="FMR","N/A",0)</f>
        <v>N/A</v>
      </c>
      <c r="F68" s="80" t="str">
        <f>IF(I20="FMR","N/A",0)</f>
        <v>N/A</v>
      </c>
      <c r="G68" s="80" t="str">
        <f>IF(I20="FMR","N/A",0)</f>
        <v>N/A</v>
      </c>
      <c r="H68" s="80" t="str">
        <f>IF(I20="FMR","N/A",0)</f>
        <v>N/A</v>
      </c>
      <c r="I68" s="80" t="str">
        <f>IF(I20="FMR","N/A",0)</f>
        <v>N/A</v>
      </c>
      <c r="J68" s="80" t="str">
        <f>IF(I20="FMR","N/A",0)</f>
        <v>N/A</v>
      </c>
      <c r="L68" s="4"/>
      <c r="N68" s="68"/>
    </row>
    <row r="69" spans="2:14" x14ac:dyDescent="0.2">
      <c r="B69" s="3"/>
      <c r="C69" s="169" t="str">
        <f>'For Reference 2026 FMR'!C8</f>
        <v>Bradford County</v>
      </c>
      <c r="D69" s="170"/>
      <c r="E69" s="80" t="str">
        <f>IF(I20="FMR","N/A",0)</f>
        <v>N/A</v>
      </c>
      <c r="F69" s="80" t="str">
        <f>IF(I20="FMR","N/A",0)</f>
        <v>N/A</v>
      </c>
      <c r="G69" s="80" t="str">
        <f>IF(I20="FMR","N/A",0)</f>
        <v>N/A</v>
      </c>
      <c r="H69" s="80" t="str">
        <f>IF(I20="FMR","N/A",0)</f>
        <v>N/A</v>
      </c>
      <c r="I69" s="80" t="str">
        <f>IF(I20="FMR","N/A",0)</f>
        <v>N/A</v>
      </c>
      <c r="J69" s="80" t="str">
        <f>IF(I20="FMR","N/A",0)</f>
        <v>N/A</v>
      </c>
      <c r="L69" s="4"/>
      <c r="N69" s="68"/>
    </row>
    <row r="70" spans="2:14" x14ac:dyDescent="0.2">
      <c r="B70" s="3"/>
      <c r="C70" s="169" t="str">
        <f>'For Reference 2026 FMR'!C9</f>
        <v>Cambria County</v>
      </c>
      <c r="D70" s="170"/>
      <c r="E70" s="80" t="str">
        <f>IF(I20="FMR","N/A",0)</f>
        <v>N/A</v>
      </c>
      <c r="F70" s="80" t="str">
        <f>IF(I20="FMR","N/A",0)</f>
        <v>N/A</v>
      </c>
      <c r="G70" s="80" t="str">
        <f>IF(I20="FMR","N/A",0)</f>
        <v>N/A</v>
      </c>
      <c r="H70" s="80" t="str">
        <f>IF(I20="FMR","N/A",0)</f>
        <v>N/A</v>
      </c>
      <c r="I70" s="80" t="str">
        <f>IF(I20="FMR","N/A",0)</f>
        <v>N/A</v>
      </c>
      <c r="J70" s="80" t="str">
        <f>IF(I20="FMR","N/A",0)</f>
        <v>N/A</v>
      </c>
      <c r="L70" s="4"/>
      <c r="N70" s="68"/>
    </row>
    <row r="71" spans="2:14" x14ac:dyDescent="0.2">
      <c r="B71" s="3"/>
      <c r="C71" s="169" t="str">
        <f>'For Reference 2026 FMR'!C10</f>
        <v>Carbon County</v>
      </c>
      <c r="D71" s="170"/>
      <c r="E71" s="80" t="str">
        <f>IF(I20="FMR","N/A",0)</f>
        <v>N/A</v>
      </c>
      <c r="F71" s="80" t="str">
        <f>IF(I20="FMR","N/A",0)</f>
        <v>N/A</v>
      </c>
      <c r="G71" s="80" t="str">
        <f>IF(I20="FMR","N/A",0)</f>
        <v>N/A</v>
      </c>
      <c r="H71" s="80" t="str">
        <f>IF(I20="FMR","N/A",0)</f>
        <v>N/A</v>
      </c>
      <c r="I71" s="80" t="str">
        <f>IF(I20="FMR","N/A",0)</f>
        <v>N/A</v>
      </c>
      <c r="J71" s="80" t="str">
        <f>IF(I20="FMR","N/A",0)</f>
        <v>N/A</v>
      </c>
      <c r="L71" s="4"/>
      <c r="N71" s="68"/>
    </row>
    <row r="72" spans="2:14" x14ac:dyDescent="0.2">
      <c r="B72" s="3"/>
      <c r="C72" s="169" t="str">
        <f>'For Reference 2026 FMR'!C11</f>
        <v>Centre County</v>
      </c>
      <c r="D72" s="170"/>
      <c r="E72" s="80" t="str">
        <f>IF(I20="FMR","N/A",0)</f>
        <v>N/A</v>
      </c>
      <c r="F72" s="80" t="str">
        <f>IF(I20="FMR","N/A",0)</f>
        <v>N/A</v>
      </c>
      <c r="G72" s="80" t="str">
        <f>IF(I20="FMR","N/A",0)</f>
        <v>N/A</v>
      </c>
      <c r="H72" s="80" t="str">
        <f>IF(I20="FMR","N/A",0)</f>
        <v>N/A</v>
      </c>
      <c r="I72" s="80" t="str">
        <f>IF(I20="FMR","N/A",0)</f>
        <v>N/A</v>
      </c>
      <c r="J72" s="80" t="str">
        <f>IF(I20="FMR","N/A",0)</f>
        <v>N/A</v>
      </c>
      <c r="L72" s="4"/>
      <c r="N72" s="68"/>
    </row>
    <row r="73" spans="2:14" x14ac:dyDescent="0.2">
      <c r="B73" s="3"/>
      <c r="C73" s="169" t="str">
        <f>'For Reference 2026 FMR'!C12</f>
        <v>Clinton County</v>
      </c>
      <c r="D73" s="170"/>
      <c r="E73" s="80" t="str">
        <f>IF(I20="FMR","N/A",0)</f>
        <v>N/A</v>
      </c>
      <c r="F73" s="80" t="str">
        <f>IF(I20="FMR","N/A",0)</f>
        <v>N/A</v>
      </c>
      <c r="G73" s="80" t="str">
        <f>IF(I20="FMR","N/A",0)</f>
        <v>N/A</v>
      </c>
      <c r="H73" s="80" t="str">
        <f>IF(I20="FMR","N/A",0)</f>
        <v>N/A</v>
      </c>
      <c r="I73" s="80" t="str">
        <f>IF(I20="FMR","N/A",0)</f>
        <v>N/A</v>
      </c>
      <c r="J73" s="80" t="str">
        <f>IF(I20="FMR","N/A",0)</f>
        <v>N/A</v>
      </c>
      <c r="L73" s="4"/>
      <c r="N73" s="68"/>
    </row>
    <row r="74" spans="2:14" x14ac:dyDescent="0.2">
      <c r="B74" s="3"/>
      <c r="C74" s="169" t="str">
        <f>'For Reference 2026 FMR'!C13</f>
        <v>Columbia County</v>
      </c>
      <c r="D74" s="170"/>
      <c r="E74" s="80" t="str">
        <f>IF(I20="FMR","N/A",0)</f>
        <v>N/A</v>
      </c>
      <c r="F74" s="80" t="str">
        <f>IF(I20="FMR","N/A",0)</f>
        <v>N/A</v>
      </c>
      <c r="G74" s="80" t="str">
        <f>IF(I20="FMR","N/A",0)</f>
        <v>N/A</v>
      </c>
      <c r="H74" s="80" t="str">
        <f>IF(I20="FMR","N/A",0)</f>
        <v>N/A</v>
      </c>
      <c r="I74" s="80" t="str">
        <f>IF(I20="FMR","N/A",0)</f>
        <v>N/A</v>
      </c>
      <c r="J74" s="80" t="str">
        <f>IF(I20="FMR","N/A",0)</f>
        <v>N/A</v>
      </c>
      <c r="L74" s="4"/>
      <c r="N74" s="68"/>
    </row>
    <row r="75" spans="2:14" x14ac:dyDescent="0.2">
      <c r="B75" s="3"/>
      <c r="C75" s="169" t="str">
        <f>'For Reference 2026 FMR'!C14</f>
        <v>Cumberland County</v>
      </c>
      <c r="D75" s="170"/>
      <c r="E75" s="80" t="str">
        <f>IF(I20="FMR","N/A",0)</f>
        <v>N/A</v>
      </c>
      <c r="F75" s="80" t="str">
        <f>IF(I20="FMR","N/A",0)</f>
        <v>N/A</v>
      </c>
      <c r="G75" s="80" t="str">
        <f>IF(I20="FMR","N/A",0)</f>
        <v>N/A</v>
      </c>
      <c r="H75" s="80" t="str">
        <f>IF(I20="FMR","N/A",0)</f>
        <v>N/A</v>
      </c>
      <c r="I75" s="80" t="str">
        <f>IF(I20="FMR","N/A",0)</f>
        <v>N/A</v>
      </c>
      <c r="J75" s="80" t="str">
        <f>IF(I20="FMR","N/A",0)</f>
        <v>N/A</v>
      </c>
      <c r="L75" s="4"/>
      <c r="N75" s="68"/>
    </row>
    <row r="76" spans="2:14" x14ac:dyDescent="0.2">
      <c r="B76" s="3"/>
      <c r="C76" s="169" t="str">
        <f>'For Reference 2026 FMR'!C15</f>
        <v>Franklin County</v>
      </c>
      <c r="D76" s="170"/>
      <c r="E76" s="80" t="str">
        <f>IF(I20="FMR","N/A",0)</f>
        <v>N/A</v>
      </c>
      <c r="F76" s="80" t="str">
        <f>IF(I20="FMR","N/A",0)</f>
        <v>N/A</v>
      </c>
      <c r="G76" s="80" t="str">
        <f>IF(I20="FMR","N/A",0)</f>
        <v>N/A</v>
      </c>
      <c r="H76" s="80" t="str">
        <f>IF(I20="FMR","N/A",0)</f>
        <v>N/A</v>
      </c>
      <c r="I76" s="80" t="str">
        <f>IF(I20="FMR","N/A",0)</f>
        <v>N/A</v>
      </c>
      <c r="J76" s="80" t="str">
        <f>IF(I20="FMR","N/A",0)</f>
        <v>N/A</v>
      </c>
      <c r="L76" s="4"/>
      <c r="N76" s="68"/>
    </row>
    <row r="77" spans="2:14" x14ac:dyDescent="0.2">
      <c r="B77" s="3"/>
      <c r="C77" s="169" t="str">
        <f>'For Reference 2026 FMR'!C16</f>
        <v>Fulton County</v>
      </c>
      <c r="D77" s="170"/>
      <c r="E77" s="80" t="str">
        <f>IF(I20="FMR","N/A",0)</f>
        <v>N/A</v>
      </c>
      <c r="F77" s="80" t="str">
        <f>IF(I20="FMR","N/A",0)</f>
        <v>N/A</v>
      </c>
      <c r="G77" s="80" t="str">
        <f>IF(I20="FMR","N/A",0)</f>
        <v>N/A</v>
      </c>
      <c r="H77" s="80" t="str">
        <f>IF(I20="FMR","N/A",0)</f>
        <v>N/A</v>
      </c>
      <c r="I77" s="80" t="str">
        <f>IF(I20="FMR","N/A",0)</f>
        <v>N/A</v>
      </c>
      <c r="J77" s="80" t="str">
        <f>IF(I20="FMR","N/A",0)</f>
        <v>N/A</v>
      </c>
      <c r="L77" s="4"/>
      <c r="N77" s="68"/>
    </row>
    <row r="78" spans="2:14" x14ac:dyDescent="0.2">
      <c r="B78" s="3"/>
      <c r="C78" s="169" t="str">
        <f>'For Reference 2026 FMR'!C17</f>
        <v>Huntingdon County</v>
      </c>
      <c r="D78" s="170"/>
      <c r="E78" s="80" t="str">
        <f>IF(I20="FMR","N/A",0)</f>
        <v>N/A</v>
      </c>
      <c r="F78" s="80" t="str">
        <f>IF(I20="FMR","N/A",0)</f>
        <v>N/A</v>
      </c>
      <c r="G78" s="80" t="str">
        <f>IF(I20="FMR","N/A",0)</f>
        <v>N/A</v>
      </c>
      <c r="H78" s="80" t="str">
        <f>IF(I20="FMR","N/A",0)</f>
        <v>N/A</v>
      </c>
      <c r="I78" s="80" t="str">
        <f>IF(I20="FMR","N/A",0)</f>
        <v>N/A</v>
      </c>
      <c r="J78" s="80" t="str">
        <f>IF(I20="FMR","N/A",0)</f>
        <v>N/A</v>
      </c>
      <c r="L78" s="4"/>
      <c r="N78" s="68"/>
    </row>
    <row r="79" spans="2:14" x14ac:dyDescent="0.2">
      <c r="B79" s="3"/>
      <c r="C79" s="169" t="str">
        <f>'For Reference 2026 FMR'!C18</f>
        <v>Juniata County</v>
      </c>
      <c r="D79" s="170"/>
      <c r="E79" s="80" t="str">
        <f>IF(I20="FMR","N/A",0)</f>
        <v>N/A</v>
      </c>
      <c r="F79" s="80" t="str">
        <f>IF(I20="FMR","N/A",0)</f>
        <v>N/A</v>
      </c>
      <c r="G79" s="80" t="str">
        <f>IF(I20="FMR","N/A",0)</f>
        <v>N/A</v>
      </c>
      <c r="H79" s="80" t="str">
        <f>IF(I20="FMR","N/A",0)</f>
        <v>N/A</v>
      </c>
      <c r="I79" s="80" t="str">
        <f>IF(I20="FMR","N/A",0)</f>
        <v>N/A</v>
      </c>
      <c r="J79" s="80" t="str">
        <f>IF(I20="FMR","N/A",0)</f>
        <v>N/A</v>
      </c>
      <c r="L79" s="4"/>
      <c r="N79" s="68"/>
    </row>
    <row r="80" spans="2:14" x14ac:dyDescent="0.2">
      <c r="B80" s="3"/>
      <c r="C80" s="169" t="str">
        <f>'For Reference 2026 FMR'!C19</f>
        <v>Lebanon County</v>
      </c>
      <c r="D80" s="170"/>
      <c r="E80" s="80" t="str">
        <f>IF(I20="FMR","N/A",0)</f>
        <v>N/A</v>
      </c>
      <c r="F80" s="80" t="str">
        <f>IF(I20="FMR","N/A",0)</f>
        <v>N/A</v>
      </c>
      <c r="G80" s="80" t="str">
        <f>IF(I20="FMR","N/A",0)</f>
        <v>N/A</v>
      </c>
      <c r="H80" s="80" t="str">
        <f>IF(I20="FMR","N/A",0)</f>
        <v>N/A</v>
      </c>
      <c r="I80" s="80" t="str">
        <f>IF(I20="FMR","N/A",0)</f>
        <v>N/A</v>
      </c>
      <c r="J80" s="80" t="str">
        <f>IF(I20="FMR","N/A",0)</f>
        <v>N/A</v>
      </c>
      <c r="L80" s="4"/>
      <c r="N80" s="68"/>
    </row>
    <row r="81" spans="2:14" x14ac:dyDescent="0.2">
      <c r="B81" s="3"/>
      <c r="C81" s="169" t="str">
        <f>'For Reference 2026 FMR'!C20</f>
        <v>Lehigh County</v>
      </c>
      <c r="D81" s="170"/>
      <c r="E81" s="80" t="str">
        <f>IF(I20="FMR","N/A",0)</f>
        <v>N/A</v>
      </c>
      <c r="F81" s="80" t="str">
        <f>IF(I20="FMR","N/A",0)</f>
        <v>N/A</v>
      </c>
      <c r="G81" s="80" t="str">
        <f>IF(I20="FMR","N/A",0)</f>
        <v>N/A</v>
      </c>
      <c r="H81" s="80" t="str">
        <f>IF(I20="FMR","N/A",0)</f>
        <v>N/A</v>
      </c>
      <c r="I81" s="80" t="str">
        <f>IF(I20="FMR","N/A",0)</f>
        <v>N/A</v>
      </c>
      <c r="J81" s="80" t="str">
        <f>IF(I20="FMR","N/A",0)</f>
        <v>N/A</v>
      </c>
      <c r="L81" s="4"/>
      <c r="N81" s="68"/>
    </row>
    <row r="82" spans="2:14" x14ac:dyDescent="0.2">
      <c r="B82" s="3"/>
      <c r="C82" s="169" t="str">
        <f>'For Reference 2026 FMR'!C21</f>
        <v>Lycoming County</v>
      </c>
      <c r="D82" s="170"/>
      <c r="E82" s="80" t="str">
        <f>IF(I20="FMR","N/A",0)</f>
        <v>N/A</v>
      </c>
      <c r="F82" s="80" t="str">
        <f>IF(I20="FMR","N/A",0)</f>
        <v>N/A</v>
      </c>
      <c r="G82" s="80" t="str">
        <f>IF(I20="FMR","N/A",0)</f>
        <v>N/A</v>
      </c>
      <c r="H82" s="80" t="str">
        <f>IF(I20="FMR","N/A",0)</f>
        <v>N/A</v>
      </c>
      <c r="I82" s="80" t="str">
        <f>IF(I20="FMR","N/A",0)</f>
        <v>N/A</v>
      </c>
      <c r="J82" s="80" t="str">
        <f>IF(I20="FMR","N/A",0)</f>
        <v>N/A</v>
      </c>
      <c r="L82" s="4"/>
      <c r="N82" s="68"/>
    </row>
    <row r="83" spans="2:14" x14ac:dyDescent="0.2">
      <c r="B83" s="3"/>
      <c r="C83" s="169" t="str">
        <f>'For Reference 2026 FMR'!C22</f>
        <v>Mifflin County</v>
      </c>
      <c r="D83" s="170"/>
      <c r="E83" s="80" t="str">
        <f>IF(I20="FMR","N/A",0)</f>
        <v>N/A</v>
      </c>
      <c r="F83" s="80" t="str">
        <f>IF(I20="FMR","N/A",0)</f>
        <v>N/A</v>
      </c>
      <c r="G83" s="80" t="str">
        <f>IF(I20="FMR","N/A",0)</f>
        <v>N/A</v>
      </c>
      <c r="H83" s="80" t="str">
        <f>IF(I20="FMR","N/A",0)</f>
        <v>N/A</v>
      </c>
      <c r="I83" s="80" t="str">
        <f>IF(I20="FMR","N/A",0)</f>
        <v>N/A</v>
      </c>
      <c r="J83" s="80" t="str">
        <f>IF(I20="FMR","N/A",0)</f>
        <v>N/A</v>
      </c>
      <c r="L83" s="4"/>
      <c r="N83" s="68"/>
    </row>
    <row r="84" spans="2:14" x14ac:dyDescent="0.2">
      <c r="B84" s="3"/>
      <c r="C84" s="169" t="str">
        <f>'For Reference 2026 FMR'!C23</f>
        <v>Monroe County</v>
      </c>
      <c r="D84" s="170"/>
      <c r="E84" s="80" t="str">
        <f>IF(I20="FMR","N/A",0)</f>
        <v>N/A</v>
      </c>
      <c r="F84" s="80" t="str">
        <f>IF(I20="FMR","N/A",0)</f>
        <v>N/A</v>
      </c>
      <c r="G84" s="80" t="str">
        <f>IF(I20="FMR","N/A",0)</f>
        <v>N/A</v>
      </c>
      <c r="H84" s="80" t="str">
        <f>IF(I20="FMR","N/A",0)</f>
        <v>N/A</v>
      </c>
      <c r="I84" s="80" t="str">
        <f>IF(I20="FMR","N/A",0)</f>
        <v>N/A</v>
      </c>
      <c r="J84" s="80" t="str">
        <f>IF(I20="FMR","N/A",0)</f>
        <v>N/A</v>
      </c>
      <c r="L84" s="4"/>
      <c r="N84" s="68"/>
    </row>
    <row r="85" spans="2:14" x14ac:dyDescent="0.2">
      <c r="B85" s="3"/>
      <c r="C85" s="169" t="str">
        <f>'For Reference 2026 FMR'!C24</f>
        <v>Montour County</v>
      </c>
      <c r="D85" s="170"/>
      <c r="E85" s="80" t="str">
        <f>IF(I20="FMR","N/A",0)</f>
        <v>N/A</v>
      </c>
      <c r="F85" s="80" t="str">
        <f>IF(I20="FMR","N/A",0)</f>
        <v>N/A</v>
      </c>
      <c r="G85" s="80" t="str">
        <f>IF(I20="FMR","N/A",0)</f>
        <v>N/A</v>
      </c>
      <c r="H85" s="80" t="str">
        <f>IF(I20="FMR","N/A",0)</f>
        <v>N/A</v>
      </c>
      <c r="I85" s="80" t="str">
        <f>IF(I20="FMR","N/A",0)</f>
        <v>N/A</v>
      </c>
      <c r="J85" s="80" t="str">
        <f>IF(I20="FMR","N/A",0)</f>
        <v>N/A</v>
      </c>
      <c r="L85" s="4"/>
      <c r="N85" s="68"/>
    </row>
    <row r="86" spans="2:14" x14ac:dyDescent="0.2">
      <c r="B86" s="3"/>
      <c r="C86" s="169" t="str">
        <f>'For Reference 2026 FMR'!C25</f>
        <v>Northampton County</v>
      </c>
      <c r="D86" s="170"/>
      <c r="E86" s="80" t="str">
        <f>IF(I20="FMR","N/A",0)</f>
        <v>N/A</v>
      </c>
      <c r="F86" s="80" t="str">
        <f>IF(I20="FMR","N/A",0)</f>
        <v>N/A</v>
      </c>
      <c r="G86" s="80" t="str">
        <f>IF(I20="FMR","N/A",0)</f>
        <v>N/A</v>
      </c>
      <c r="H86" s="80" t="str">
        <f>IF(I20="FMR","N/A",0)</f>
        <v>N/A</v>
      </c>
      <c r="I86" s="80" t="str">
        <f>IF(I20="FMR","N/A",0)</f>
        <v>N/A</v>
      </c>
      <c r="J86" s="80" t="str">
        <f>IF(I20="FMR","N/A",0)</f>
        <v>N/A</v>
      </c>
      <c r="L86" s="4"/>
      <c r="N86" s="68"/>
    </row>
    <row r="87" spans="2:14" x14ac:dyDescent="0.2">
      <c r="B87" s="3"/>
      <c r="C87" s="169" t="str">
        <f>'For Reference 2026 FMR'!C26</f>
        <v>Northumberland County</v>
      </c>
      <c r="D87" s="170"/>
      <c r="E87" s="80" t="str">
        <f>IF(I20="FMR","N/A",0)</f>
        <v>N/A</v>
      </c>
      <c r="F87" s="80" t="str">
        <f>IF(I20="FMR","N/A",0)</f>
        <v>N/A</v>
      </c>
      <c r="G87" s="80" t="str">
        <f>IF(I20="FMR","N/A",0)</f>
        <v>N/A</v>
      </c>
      <c r="H87" s="80" t="str">
        <f>IF(I20="FMR","N/A",0)</f>
        <v>N/A</v>
      </c>
      <c r="I87" s="80" t="str">
        <f>IF(I20="FMR","N/A",0)</f>
        <v>N/A</v>
      </c>
      <c r="J87" s="80" t="str">
        <f>IF(I20="FMR","N/A",0)</f>
        <v>N/A</v>
      </c>
      <c r="L87" s="4"/>
      <c r="N87" s="68"/>
    </row>
    <row r="88" spans="2:14" x14ac:dyDescent="0.2">
      <c r="B88" s="3"/>
      <c r="C88" s="169" t="str">
        <f>'For Reference 2026 FMR'!C27</f>
        <v>Perry County</v>
      </c>
      <c r="D88" s="170"/>
      <c r="E88" s="80" t="str">
        <f>IF(I20="FMR","N/A",0)</f>
        <v>N/A</v>
      </c>
      <c r="F88" s="80" t="str">
        <f>IF(I20="FMR","N/A",0)</f>
        <v>N/A</v>
      </c>
      <c r="G88" s="80" t="str">
        <f>IF(I20="FMR","N/A",0)</f>
        <v>N/A</v>
      </c>
      <c r="H88" s="80" t="str">
        <f>IF(I20="FMR","N/A",0)</f>
        <v>N/A</v>
      </c>
      <c r="I88" s="80" t="str">
        <f>IF(I20="FMR","N/A",0)</f>
        <v>N/A</v>
      </c>
      <c r="J88" s="80" t="str">
        <f>IF(I20="FMR","N/A",0)</f>
        <v>N/A</v>
      </c>
      <c r="L88" s="4"/>
      <c r="N88" s="68"/>
    </row>
    <row r="89" spans="2:14" x14ac:dyDescent="0.2">
      <c r="B89" s="3"/>
      <c r="C89" s="169" t="str">
        <f>'For Reference 2026 FMR'!C28</f>
        <v>Pike County</v>
      </c>
      <c r="D89" s="170"/>
      <c r="E89" s="80" t="str">
        <f>IF(I20="FMR","N/A",0)</f>
        <v>N/A</v>
      </c>
      <c r="F89" s="80" t="str">
        <f>IF(I20="FMR","N/A",0)</f>
        <v>N/A</v>
      </c>
      <c r="G89" s="80" t="str">
        <f>IF(I20="FMR","N/A",0)</f>
        <v>N/A</v>
      </c>
      <c r="H89" s="80" t="str">
        <f>IF(I20="FMR","N/A",0)</f>
        <v>N/A</v>
      </c>
      <c r="I89" s="80" t="str">
        <f>IF(I20="FMR","N/A",0)</f>
        <v>N/A</v>
      </c>
      <c r="J89" s="80" t="str">
        <f>IF(I20="FMR","N/A",0)</f>
        <v>N/A</v>
      </c>
      <c r="L89" s="4"/>
      <c r="N89" s="68"/>
    </row>
    <row r="90" spans="2:14" x14ac:dyDescent="0.2">
      <c r="B90" s="3"/>
      <c r="C90" s="169" t="str">
        <f>'For Reference 2026 FMR'!C29</f>
        <v>Schuylkill County</v>
      </c>
      <c r="D90" s="170"/>
      <c r="E90" s="80" t="str">
        <f>IF(I20="FMR","N/A",0)</f>
        <v>N/A</v>
      </c>
      <c r="F90" s="80" t="str">
        <f>IF(I20="FMR","N/A",0)</f>
        <v>N/A</v>
      </c>
      <c r="G90" s="80" t="str">
        <f>IF(I20="FMR","N/A",0)</f>
        <v>N/A</v>
      </c>
      <c r="H90" s="80" t="str">
        <f>IF(I20="FMR","N/A",0)</f>
        <v>N/A</v>
      </c>
      <c r="I90" s="80" t="str">
        <f>IF(I20="FMR","N/A",0)</f>
        <v>N/A</v>
      </c>
      <c r="J90" s="80" t="str">
        <f>IF(I20="FMR","N/A",0)</f>
        <v>N/A</v>
      </c>
      <c r="L90" s="4"/>
      <c r="N90" s="68"/>
    </row>
    <row r="91" spans="2:14" x14ac:dyDescent="0.2">
      <c r="B91" s="3"/>
      <c r="C91" s="169" t="str">
        <f>'For Reference 2026 FMR'!C30</f>
        <v>Snyder County</v>
      </c>
      <c r="D91" s="170"/>
      <c r="E91" s="80" t="str">
        <f>IF(I20="FMR","N/A",0)</f>
        <v>N/A</v>
      </c>
      <c r="F91" s="80" t="str">
        <f>IF(I20="FMR","N/A",0)</f>
        <v>N/A</v>
      </c>
      <c r="G91" s="80" t="str">
        <f>IF(I20="FMR","N/A",0)</f>
        <v>N/A</v>
      </c>
      <c r="H91" s="80" t="str">
        <f>IF(I20="FMR","N/A",0)</f>
        <v>N/A</v>
      </c>
      <c r="I91" s="80" t="str">
        <f>IF(I20="FMR","N/A",0)</f>
        <v>N/A</v>
      </c>
      <c r="J91" s="80" t="str">
        <f>IF(I20="FMR","N/A",0)</f>
        <v>N/A</v>
      </c>
      <c r="L91" s="4"/>
      <c r="N91" s="68"/>
    </row>
    <row r="92" spans="2:14" x14ac:dyDescent="0.2">
      <c r="B92" s="3"/>
      <c r="C92" s="169" t="str">
        <f>'For Reference 2026 FMR'!C31</f>
        <v>Somerset County</v>
      </c>
      <c r="D92" s="170"/>
      <c r="E92" s="80" t="str">
        <f>IF(I20="FMR","N/A",0)</f>
        <v>N/A</v>
      </c>
      <c r="F92" s="80" t="str">
        <f>IF(I20="FMR","N/A",0)</f>
        <v>N/A</v>
      </c>
      <c r="G92" s="80" t="str">
        <f>IF(I20="FMR","N/A",0)</f>
        <v>N/A</v>
      </c>
      <c r="H92" s="80" t="str">
        <f>IF(I20="FMR","N/A",0)</f>
        <v>N/A</v>
      </c>
      <c r="I92" s="80" t="str">
        <f>IF(I20="FMR","N/A",0)</f>
        <v>N/A</v>
      </c>
      <c r="J92" s="80" t="str">
        <f>IF(I20="FMR","N/A",0)</f>
        <v>N/A</v>
      </c>
      <c r="L92" s="4"/>
      <c r="N92" s="68"/>
    </row>
    <row r="93" spans="2:14" x14ac:dyDescent="0.2">
      <c r="B93" s="3"/>
      <c r="C93" s="169" t="str">
        <f>'For Reference 2026 FMR'!C32</f>
        <v>Sullivan County</v>
      </c>
      <c r="D93" s="170"/>
      <c r="E93" s="80" t="str">
        <f>IF(I20="FMR","N/A",0)</f>
        <v>N/A</v>
      </c>
      <c r="F93" s="80" t="str">
        <f>IF(I20="FMR","N/A",0)</f>
        <v>N/A</v>
      </c>
      <c r="G93" s="80" t="str">
        <f>IF(I20="FMR","N/A",0)</f>
        <v>N/A</v>
      </c>
      <c r="H93" s="80" t="str">
        <f>IF(I20="FMR","N/A",0)</f>
        <v>N/A</v>
      </c>
      <c r="I93" s="80" t="str">
        <f>IF(I20="FMR","N/A",0)</f>
        <v>N/A</v>
      </c>
      <c r="J93" s="80" t="str">
        <f>IF(I20="FMR","N/A",0)</f>
        <v>N/A</v>
      </c>
      <c r="L93" s="4"/>
      <c r="N93" s="68"/>
    </row>
    <row r="94" spans="2:14" x14ac:dyDescent="0.2">
      <c r="B94" s="3"/>
      <c r="C94" s="169" t="str">
        <f>'For Reference 2026 FMR'!C33</f>
        <v>Susquehanna County</v>
      </c>
      <c r="D94" s="170"/>
      <c r="E94" s="80" t="str">
        <f>IF(I20="FMR","N/A",0)</f>
        <v>N/A</v>
      </c>
      <c r="F94" s="80" t="str">
        <f>IF(I20="FMR","N/A",0)</f>
        <v>N/A</v>
      </c>
      <c r="G94" s="80" t="str">
        <f>IF(I20="FMR","N/A",0)</f>
        <v>N/A</v>
      </c>
      <c r="H94" s="80" t="str">
        <f>IF(I20="FMR","N/A",0)</f>
        <v>N/A</v>
      </c>
      <c r="I94" s="80" t="str">
        <f>IF(I20="FMR","N/A",0)</f>
        <v>N/A</v>
      </c>
      <c r="J94" s="80" t="str">
        <f>IF(I20="FMR","N/A",0)</f>
        <v>N/A</v>
      </c>
      <c r="L94" s="4"/>
      <c r="N94" s="68"/>
    </row>
    <row r="95" spans="2:14" x14ac:dyDescent="0.2">
      <c r="B95" s="3"/>
      <c r="C95" s="169" t="str">
        <f>'For Reference 2026 FMR'!C34</f>
        <v>Tioga County</v>
      </c>
      <c r="D95" s="170"/>
      <c r="E95" s="80" t="str">
        <f>IF(I20="FMR","N/A",0)</f>
        <v>N/A</v>
      </c>
      <c r="F95" s="80" t="str">
        <f>IF(I20="FMR","N/A",0)</f>
        <v>N/A</v>
      </c>
      <c r="G95" s="80" t="str">
        <f>IF(I20="FMR","N/A",0)</f>
        <v>N/A</v>
      </c>
      <c r="H95" s="80" t="str">
        <f>IF(I20="FMR","N/A",0)</f>
        <v>N/A</v>
      </c>
      <c r="I95" s="80" t="str">
        <f>IF(I20="FMR","N/A",0)</f>
        <v>N/A</v>
      </c>
      <c r="J95" s="80" t="str">
        <f>IF(I20="FMR","N/A",0)</f>
        <v>N/A</v>
      </c>
      <c r="L95" s="4"/>
      <c r="N95" s="68"/>
    </row>
    <row r="96" spans="2:14" x14ac:dyDescent="0.2">
      <c r="B96" s="3"/>
      <c r="C96" s="169" t="str">
        <f>'For Reference 2026 FMR'!C35</f>
        <v>Union County</v>
      </c>
      <c r="D96" s="170"/>
      <c r="E96" s="80" t="str">
        <f>IF(I20="FMR","N/A",0)</f>
        <v>N/A</v>
      </c>
      <c r="F96" s="80" t="str">
        <f>IF(I20="FMR","N/A",0)</f>
        <v>N/A</v>
      </c>
      <c r="G96" s="80" t="str">
        <f>IF(I20="FMR","N/A",0)</f>
        <v>N/A</v>
      </c>
      <c r="H96" s="80" t="str">
        <f>IF(I20="FMR","N/A",0)</f>
        <v>N/A</v>
      </c>
      <c r="I96" s="80" t="str">
        <f>IF(I20="FMR","N/A",0)</f>
        <v>N/A</v>
      </c>
      <c r="J96" s="80" t="str">
        <f>IF(I20="FMR","N/A",0)</f>
        <v>N/A</v>
      </c>
      <c r="L96" s="4"/>
      <c r="N96" s="68"/>
    </row>
    <row r="97" spans="2:16" ht="15" customHeight="1" x14ac:dyDescent="0.2">
      <c r="B97" s="3"/>
      <c r="C97" s="169" t="str">
        <f>'For Reference 2026 FMR'!C36</f>
        <v>Wayne County</v>
      </c>
      <c r="D97" s="170"/>
      <c r="E97" s="80" t="str">
        <f>IF(I20="FMR","N/A",0)</f>
        <v>N/A</v>
      </c>
      <c r="F97" s="80" t="str">
        <f>IF(I20="FMR","N/A",0)</f>
        <v>N/A</v>
      </c>
      <c r="G97" s="80" t="str">
        <f>IF(I20="FMR","N/A",0)</f>
        <v>N/A</v>
      </c>
      <c r="H97" s="80" t="str">
        <f>IF(I20="FMR","N/A",0)</f>
        <v>N/A</v>
      </c>
      <c r="I97" s="80" t="str">
        <f>IF(I20="FMR","N/A",0)</f>
        <v>N/A</v>
      </c>
      <c r="J97" s="80" t="str">
        <f>IF(I20="FMR","N/A",0)</f>
        <v>N/A</v>
      </c>
      <c r="L97" s="4"/>
      <c r="N97" s="68"/>
    </row>
    <row r="98" spans="2:16" ht="15" customHeight="1" x14ac:dyDescent="0.2">
      <c r="B98" s="3"/>
      <c r="C98" s="169" t="str">
        <f>'For Reference 2026 FMR'!C37</f>
        <v>Wyoming County</v>
      </c>
      <c r="D98" s="170"/>
      <c r="E98" s="80" t="str">
        <f>IF(I20="FMR","N/A",0)</f>
        <v>N/A</v>
      </c>
      <c r="F98" s="80" t="str">
        <f>IF(I20="FMR","N/A",0)</f>
        <v>N/A</v>
      </c>
      <c r="G98" s="80" t="str">
        <f>IF(I20="FMR","N/A",0)</f>
        <v>N/A</v>
      </c>
      <c r="H98" s="80" t="str">
        <f>IF(I20="FMR","N/A",0)</f>
        <v>N/A</v>
      </c>
      <c r="I98" s="80" t="str">
        <f>IF(I20="FMR","N/A",0)</f>
        <v>N/A</v>
      </c>
      <c r="J98" s="80" t="str">
        <f>IF(I20="FMR","N/A",0)</f>
        <v>N/A</v>
      </c>
      <c r="L98" s="4"/>
      <c r="N98" s="68"/>
    </row>
    <row r="99" spans="2:16" x14ac:dyDescent="0.2">
      <c r="B99" s="3"/>
      <c r="L99" s="4"/>
    </row>
    <row r="100" spans="2:16" ht="16" x14ac:dyDescent="0.2">
      <c r="B100" s="3"/>
      <c r="C100" s="189" t="s">
        <v>107</v>
      </c>
      <c r="D100" s="190"/>
      <c r="E100" s="190"/>
      <c r="F100" s="190"/>
      <c r="G100" s="190"/>
      <c r="H100" s="190"/>
      <c r="I100" s="190"/>
      <c r="J100" s="190"/>
      <c r="K100" s="191"/>
      <c r="L100" s="4"/>
    </row>
    <row r="101" spans="2:16" ht="16" x14ac:dyDescent="0.2">
      <c r="B101" s="3"/>
      <c r="C101" s="192" t="s">
        <v>59</v>
      </c>
      <c r="D101" s="193"/>
      <c r="E101" s="193"/>
      <c r="F101" s="193"/>
      <c r="G101" s="193"/>
      <c r="H101" s="193"/>
      <c r="I101" s="193"/>
      <c r="J101" s="193"/>
      <c r="K101" s="194"/>
      <c r="L101" s="4"/>
    </row>
    <row r="102" spans="2:16" ht="32.25" customHeight="1" x14ac:dyDescent="0.2">
      <c r="B102" s="3"/>
      <c r="C102" s="171"/>
      <c r="D102" s="172"/>
      <c r="E102" s="75" t="s">
        <v>52</v>
      </c>
      <c r="F102" s="75" t="s">
        <v>52</v>
      </c>
      <c r="G102" s="75" t="s">
        <v>52</v>
      </c>
      <c r="H102" s="75" t="s">
        <v>52</v>
      </c>
      <c r="I102" s="75" t="s">
        <v>52</v>
      </c>
      <c r="J102" s="75" t="s">
        <v>52</v>
      </c>
      <c r="K102" s="75" t="s">
        <v>52</v>
      </c>
      <c r="L102" s="4"/>
    </row>
    <row r="103" spans="2:16" ht="32" x14ac:dyDescent="0.2">
      <c r="B103" s="3"/>
      <c r="C103" s="173"/>
      <c r="D103" s="174"/>
      <c r="E103" s="71" t="s">
        <v>55</v>
      </c>
      <c r="F103" s="71" t="s">
        <v>57</v>
      </c>
      <c r="G103" s="71" t="s">
        <v>12</v>
      </c>
      <c r="H103" s="71" t="s">
        <v>13</v>
      </c>
      <c r="I103" s="71" t="s">
        <v>14</v>
      </c>
      <c r="J103" s="71" t="s">
        <v>15</v>
      </c>
      <c r="K103" s="70" t="s">
        <v>11</v>
      </c>
      <c r="L103" s="4"/>
    </row>
    <row r="104" spans="2:16" ht="15" customHeight="1" x14ac:dyDescent="0.2">
      <c r="B104" s="3"/>
      <c r="C104" s="175" t="s">
        <v>11</v>
      </c>
      <c r="D104" s="176"/>
      <c r="E104" s="76">
        <f t="shared" ref="E104:J104" si="2">SUM(E105:E137)</f>
        <v>0</v>
      </c>
      <c r="F104" s="76">
        <f t="shared" si="2"/>
        <v>0</v>
      </c>
      <c r="G104" s="76">
        <f t="shared" si="2"/>
        <v>0</v>
      </c>
      <c r="H104" s="76">
        <f t="shared" si="2"/>
        <v>0</v>
      </c>
      <c r="I104" s="76">
        <f t="shared" si="2"/>
        <v>0</v>
      </c>
      <c r="J104" s="76">
        <f t="shared" si="2"/>
        <v>0</v>
      </c>
      <c r="K104" s="77">
        <f>SUM(E104:J104)</f>
        <v>0</v>
      </c>
      <c r="L104" s="4"/>
      <c r="O104" s="9"/>
      <c r="P104" s="9"/>
    </row>
    <row r="105" spans="2:16" ht="15" customHeight="1" x14ac:dyDescent="0.2">
      <c r="B105" s="3"/>
      <c r="C105" s="169" t="str">
        <f>"Auto-calculated using "&amp;'For Reference 2026 FMR'!C5&amp;" FMRs or Actual Rents"</f>
        <v>Auto-calculated using Adams County FMRs or Actual Rents</v>
      </c>
      <c r="D105" s="170"/>
      <c r="E105" s="78">
        <f>IF(I20="Actual/HUD Paid Rent",(E27*E66*12),(E27*'For Reference 2026 FMR'!D5*12))</f>
        <v>0</v>
      </c>
      <c r="F105" s="78">
        <f>IF(I20="Actual/HUD Paid Rent",(F27*F66*12),(F27*'For Reference 2026 FMR'!E5*12))</f>
        <v>0</v>
      </c>
      <c r="G105" s="78">
        <f>IF(I20="Actual/HUD Paid Rent",(G27*G66*12),(G27*'For Reference 2026 FMR'!F5*12))</f>
        <v>0</v>
      </c>
      <c r="H105" s="78">
        <f>IF(I20="Actual/HUD Paid Rent",(H27*H66*12),(H27*'For Reference 2026 FMR'!G5*12))</f>
        <v>0</v>
      </c>
      <c r="I105" s="78">
        <f>IF(I20="Actual/HUD Paid Rent",(I27*I66*12),(I27*'For Reference 2026 FMR'!H5*12))</f>
        <v>0</v>
      </c>
      <c r="J105" s="78">
        <f>IF(I20="Actual/HUD Paid Rent",(J27*J66*12),(J27*'For Reference 2026 FMR'!I5*12))</f>
        <v>0</v>
      </c>
      <c r="K105" s="79">
        <f>SUM(E105:J105)</f>
        <v>0</v>
      </c>
      <c r="L105" s="4"/>
      <c r="O105" s="9"/>
      <c r="P105" s="9"/>
    </row>
    <row r="106" spans="2:16" ht="15" customHeight="1" x14ac:dyDescent="0.2">
      <c r="B106" s="3"/>
      <c r="C106" s="169" t="str">
        <f>"Auto-calculated using "&amp;'For Reference 2026 FMR'!C6&amp;" FMRs or Actual Rents"</f>
        <v>Auto-calculated using Bedford County FMRs or Actual Rents</v>
      </c>
      <c r="D106" s="170"/>
      <c r="E106" s="78">
        <f>IF(I20="Actual/HUD Paid Rent",(E28*E67*12),(E28*'For Reference 2026 FMR'!D6*12))</f>
        <v>0</v>
      </c>
      <c r="F106" s="78">
        <f>IF(I20="Actual/HUD Paid Rent",(F28*F67*12),(F28*'For Reference 2026 FMR'!E6*12))</f>
        <v>0</v>
      </c>
      <c r="G106" s="78">
        <f>IF(I20="Actual/HUD Paid Rent",(G28*G67*12),(G28*'For Reference 2026 FMR'!F6*12))</f>
        <v>0</v>
      </c>
      <c r="H106" s="78">
        <f>IF(I20="Actual/HUD Paid Rent",(H28*H67*12),(H28*'For Reference 2026 FMR'!G6*12))</f>
        <v>0</v>
      </c>
      <c r="I106" s="78">
        <f>IF(I20="Actual/HUD Paid Rent",(I28*I67*12),(I28*'For Reference 2026 FMR'!H6*12))</f>
        <v>0</v>
      </c>
      <c r="J106" s="78">
        <f>IF(I20="Actual/HUD Paid Rent",(J28*J67*12),(J28*'For Reference 2026 FMR'!I6*12))</f>
        <v>0</v>
      </c>
      <c r="K106" s="79">
        <f t="shared" ref="K106:K137" si="3">SUM(E106:J106)</f>
        <v>0</v>
      </c>
      <c r="L106" s="4"/>
      <c r="O106" s="9"/>
      <c r="P106" s="9"/>
    </row>
    <row r="107" spans="2:16" ht="15" customHeight="1" x14ac:dyDescent="0.2">
      <c r="B107" s="3"/>
      <c r="C107" s="169" t="str">
        <f>"Auto-calculated using "&amp;'For Reference 2026 FMR'!C7&amp;" FMRs or Actual Rents"</f>
        <v>Auto-calculated using Blair County FMRs or Actual Rents</v>
      </c>
      <c r="D107" s="170"/>
      <c r="E107" s="78">
        <f>IF(I20="Actual/HUD Paid Rent",(E29*E68*12),(E29*'For Reference 2026 FMR'!D7*12))</f>
        <v>0</v>
      </c>
      <c r="F107" s="78">
        <f>IF(I20="Actual/HUD Paid Rent",(F29*F68*12),(F29*'For Reference 2026 FMR'!E7*12))</f>
        <v>0</v>
      </c>
      <c r="G107" s="78">
        <f>IF(I20="Actual/HUD Paid Rent",(G29*G68*12),(G29*'For Reference 2026 FMR'!F7*12))</f>
        <v>0</v>
      </c>
      <c r="H107" s="78">
        <f>IF(I20="Actual/HUD Paid Rent",(H29*H68*12),(H29*'For Reference 2026 FMR'!G7*12))</f>
        <v>0</v>
      </c>
      <c r="I107" s="78">
        <f>IF(I20="Actual/HUD Paid Rent",(I29*I68*12),(I29*'For Reference 2026 FMR'!H7*12))</f>
        <v>0</v>
      </c>
      <c r="J107" s="78">
        <f>IF(I20="Actual/HUD Paid Rent",(J29*J68*12),(J29*'For Reference 2026 FMR'!I7*12))</f>
        <v>0</v>
      </c>
      <c r="K107" s="79">
        <f t="shared" si="3"/>
        <v>0</v>
      </c>
      <c r="L107" s="4"/>
      <c r="O107" s="9"/>
      <c r="P107" s="9"/>
    </row>
    <row r="108" spans="2:16" ht="15" customHeight="1" x14ac:dyDescent="0.2">
      <c r="B108" s="3"/>
      <c r="C108" s="169" t="str">
        <f>"Auto-calculated using "&amp;'For Reference 2026 FMR'!C8&amp;" FMRs or Actual Rents"</f>
        <v>Auto-calculated using Bradford County FMRs or Actual Rents</v>
      </c>
      <c r="D108" s="170"/>
      <c r="E108" s="78">
        <f>IF(I20="Actual/HUD Paid Rent",(E30*E69*12),(E30*'For Reference 2026 FMR'!D8*12))</f>
        <v>0</v>
      </c>
      <c r="F108" s="78">
        <f>IF(I20="Actual/HUD Paid Rent",(F30*F69*12),(F30*'For Reference 2026 FMR'!E8*12))</f>
        <v>0</v>
      </c>
      <c r="G108" s="78">
        <f>IF(I20="Actual/HUD Paid Rent",(G30*G69*12),(G30*'For Reference 2026 FMR'!F8*12))</f>
        <v>0</v>
      </c>
      <c r="H108" s="78">
        <f>IF(I20="Actual/HUD Paid Rent",(H30*H69*12),(H30*'For Reference 2026 FMR'!G8*12))</f>
        <v>0</v>
      </c>
      <c r="I108" s="78">
        <f>IF(I20="Actual/HUD Paid Rent",(I30*I69*12),(I30*'For Reference 2026 FMR'!H8*12))</f>
        <v>0</v>
      </c>
      <c r="J108" s="78">
        <f>IF(I20="Actual/HUD Paid Rent",(J30*J69*12),(J30*'For Reference 2026 FMR'!I8*12))</f>
        <v>0</v>
      </c>
      <c r="K108" s="79">
        <f t="shared" si="3"/>
        <v>0</v>
      </c>
      <c r="L108" s="4"/>
      <c r="O108" s="9"/>
      <c r="P108" s="9"/>
    </row>
    <row r="109" spans="2:16" ht="15" customHeight="1" x14ac:dyDescent="0.2">
      <c r="B109" s="3"/>
      <c r="C109" s="169" t="str">
        <f>"Auto-calculated using "&amp;'For Reference 2026 FMR'!C9&amp;" FMRs or Actual Rents"</f>
        <v>Auto-calculated using Cambria County FMRs or Actual Rents</v>
      </c>
      <c r="D109" s="170"/>
      <c r="E109" s="78">
        <f>IF(I20="Actual/HUD Paid Rent",(E31*E70*12),(E31*'For Reference 2026 FMR'!D9*12))</f>
        <v>0</v>
      </c>
      <c r="F109" s="78">
        <f>IF(I20="Actual/HUD Paid Rent",(F31*F70*12),(F31*'For Reference 2026 FMR'!E9*12))</f>
        <v>0</v>
      </c>
      <c r="G109" s="78">
        <f>IF(I20="Actual/HUD Paid Rent",(G31*G70*12),(G31*'For Reference 2026 FMR'!F9*12))</f>
        <v>0</v>
      </c>
      <c r="H109" s="78">
        <f>IF(I20="Actual/HUD Paid Rent",(H31*H70*12),(H31*'For Reference 2026 FMR'!G9*12))</f>
        <v>0</v>
      </c>
      <c r="I109" s="78">
        <f>IF(I20="Actual/HUD Paid Rent",(I31*I70*12),(I31*'For Reference 2026 FMR'!H9*12))</f>
        <v>0</v>
      </c>
      <c r="J109" s="78">
        <f>IF(I20="Actual/HUD Paid Rent",(J31*J70*12),(J31*'For Reference 2026 FMR'!I9*12))</f>
        <v>0</v>
      </c>
      <c r="K109" s="79">
        <f t="shared" si="3"/>
        <v>0</v>
      </c>
      <c r="L109" s="4"/>
      <c r="O109" s="9"/>
      <c r="P109" s="9"/>
    </row>
    <row r="110" spans="2:16" ht="15" customHeight="1" x14ac:dyDescent="0.2">
      <c r="B110" s="3"/>
      <c r="C110" s="169" t="str">
        <f>"Auto-calculated using "&amp;'For Reference 2026 FMR'!C10&amp;" FMRs or Actual Rents"</f>
        <v>Auto-calculated using Carbon County FMRs or Actual Rents</v>
      </c>
      <c r="D110" s="170"/>
      <c r="E110" s="78">
        <f>IF(I20="Actual/HUD Paid Rent",(E32*E71*12),(E32*'For Reference 2026 FMR'!D10*12))</f>
        <v>0</v>
      </c>
      <c r="F110" s="78">
        <f>IF(I20="Actual/HUD Paid Rent",(F32*F71*12),(F32*'For Reference 2026 FMR'!E10*12))</f>
        <v>0</v>
      </c>
      <c r="G110" s="78">
        <f>IF(I20="Actual/HUD Paid Rent",(G32*G71*12),(G32*'For Reference 2026 FMR'!F10*12))</f>
        <v>0</v>
      </c>
      <c r="H110" s="78">
        <f>IF(I20="Actual/HUD Paid Rent",(H32*H71*12),(H32*'For Reference 2026 FMR'!G10*12))</f>
        <v>0</v>
      </c>
      <c r="I110" s="78">
        <f>IF(I20="Actual/HUD Paid Rent",(I32*I71*12),(I32*'For Reference 2026 FMR'!H10*12))</f>
        <v>0</v>
      </c>
      <c r="J110" s="78">
        <f>IF(I20="Actual/HUD Paid Rent",(J32*J71*12),(J32*'For Reference 2026 FMR'!I10*12))</f>
        <v>0</v>
      </c>
      <c r="K110" s="79">
        <f t="shared" si="3"/>
        <v>0</v>
      </c>
      <c r="L110" s="4"/>
      <c r="O110" s="9"/>
      <c r="P110" s="9"/>
    </row>
    <row r="111" spans="2:16" ht="15" customHeight="1" x14ac:dyDescent="0.2">
      <c r="B111" s="3"/>
      <c r="C111" s="169" t="str">
        <f>"Auto-calculated using "&amp;'For Reference 2026 FMR'!C11&amp;" FMRs or Actual Rents"</f>
        <v>Auto-calculated using Centre County FMRs or Actual Rents</v>
      </c>
      <c r="D111" s="170"/>
      <c r="E111" s="78">
        <f>IF(I20="Actual/HUD Paid Rent",(E33*E72*12),(E33*'For Reference 2026 FMR'!D11*12))</f>
        <v>0</v>
      </c>
      <c r="F111" s="78">
        <f>IF(I20="Actual/HUD Paid Rent",(F33*F72*12),(F33*'For Reference 2026 FMR'!E11*12))</f>
        <v>0</v>
      </c>
      <c r="G111" s="78">
        <f>IF(I20="Actual/HUD Paid Rent",(G33*G72*12),(G33*'For Reference 2026 FMR'!F11*12))</f>
        <v>0</v>
      </c>
      <c r="H111" s="78">
        <f>IF(I20="Actual/HUD Paid Rent",(H33*H72*12),(H33*'For Reference 2026 FMR'!G11*12))</f>
        <v>0</v>
      </c>
      <c r="I111" s="78">
        <f>IF(I20="Actual/HUD Paid Rent",(I33*I72*12),(I33*'For Reference 2026 FMR'!H11*12))</f>
        <v>0</v>
      </c>
      <c r="J111" s="78">
        <f>IF(I20="Actual/HUD Paid Rent",(J33*J72*12),(J33*'For Reference 2026 FMR'!I11*12))</f>
        <v>0</v>
      </c>
      <c r="K111" s="79">
        <f t="shared" si="3"/>
        <v>0</v>
      </c>
      <c r="L111" s="4"/>
      <c r="O111" s="9"/>
      <c r="P111" s="9"/>
    </row>
    <row r="112" spans="2:16" ht="15" customHeight="1" x14ac:dyDescent="0.2">
      <c r="B112" s="3"/>
      <c r="C112" s="169" t="str">
        <f>"Auto-calculated using "&amp;'For Reference 2026 FMR'!C12&amp;" FMRs or Actual Rents"</f>
        <v>Auto-calculated using Clinton County FMRs or Actual Rents</v>
      </c>
      <c r="D112" s="170"/>
      <c r="E112" s="78">
        <f>IF(I20="Actual/HUD Paid Rent",(E34*E73*12),(E34*'For Reference 2026 FMR'!D12*12))</f>
        <v>0</v>
      </c>
      <c r="F112" s="78">
        <f>IF(I20="Actual/HUD Paid Rent",(F34*F73*12),(F34*'For Reference 2026 FMR'!E12*12))</f>
        <v>0</v>
      </c>
      <c r="G112" s="78">
        <f>IF(I20="Actual/HUD Paid Rent",(G34*G73*12),(G34*'For Reference 2026 FMR'!F12*12))</f>
        <v>0</v>
      </c>
      <c r="H112" s="78">
        <f>IF(I20="Actual/HUD Paid Rent",(H34*H73*12),(H34*'For Reference 2026 FMR'!G12*12))</f>
        <v>0</v>
      </c>
      <c r="I112" s="78">
        <f>IF(I20="Actual/HUD Paid Rent",(I34*I73*12),(I34*'For Reference 2026 FMR'!H12*12))</f>
        <v>0</v>
      </c>
      <c r="J112" s="78">
        <f>IF(I20="Actual/HUD Paid Rent",(J34*J73*12),(J34*'For Reference 2026 FMR'!I12*12))</f>
        <v>0</v>
      </c>
      <c r="K112" s="79">
        <f t="shared" si="3"/>
        <v>0</v>
      </c>
      <c r="L112" s="4"/>
      <c r="O112" s="9"/>
      <c r="P112" s="9"/>
    </row>
    <row r="113" spans="2:16" ht="15" customHeight="1" x14ac:dyDescent="0.2">
      <c r="B113" s="3"/>
      <c r="C113" s="169" t="str">
        <f>"Auto-calculated using "&amp;'For Reference 2026 FMR'!C13&amp;" FMRs or Actual Rents"</f>
        <v>Auto-calculated using Columbia County FMRs or Actual Rents</v>
      </c>
      <c r="D113" s="170"/>
      <c r="E113" s="78">
        <f>IF(I20="Actual/HUD Paid Rent",(E35*E74*12),(E35*'For Reference 2026 FMR'!D13*12))</f>
        <v>0</v>
      </c>
      <c r="F113" s="78">
        <f>IF(I20="Actual/HUD Paid Rent",(F35*F74*12),(F35*'For Reference 2026 FMR'!E13*12))</f>
        <v>0</v>
      </c>
      <c r="G113" s="78">
        <f>IF(I20="Actual/HUD Paid Rent",(G35*G74*12),(G35*'For Reference 2026 FMR'!F13*12))</f>
        <v>0</v>
      </c>
      <c r="H113" s="78">
        <f>IF(I20="Actual/HUD Paid Rent",(H35*H74*12),(H35*'For Reference 2026 FMR'!G13*12))</f>
        <v>0</v>
      </c>
      <c r="I113" s="78">
        <f>IF(I20="Actual/HUD Paid Rent",(I35*I74*12),(I35*'For Reference 2026 FMR'!H13*12))</f>
        <v>0</v>
      </c>
      <c r="J113" s="78">
        <f>IF(I20="Actual/HUD Paid Rent",(J35*J74*12),(J35*'For Reference 2026 FMR'!I13*12))</f>
        <v>0</v>
      </c>
      <c r="K113" s="79">
        <f t="shared" si="3"/>
        <v>0</v>
      </c>
      <c r="L113" s="4"/>
      <c r="O113" s="9"/>
      <c r="P113" s="9"/>
    </row>
    <row r="114" spans="2:16" ht="15" customHeight="1" x14ac:dyDescent="0.2">
      <c r="B114" s="3"/>
      <c r="C114" s="169" t="str">
        <f>"Auto-calculated using "&amp;'For Reference 2026 FMR'!C14&amp;" FMRs or Actual Rents"</f>
        <v>Auto-calculated using Cumberland County FMRs or Actual Rents</v>
      </c>
      <c r="D114" s="170"/>
      <c r="E114" s="78">
        <f>IF(I20="Actual/HUD Paid Rent",(E36*E75*12),(E36*'For Reference 2026 FMR'!D14*12))</f>
        <v>0</v>
      </c>
      <c r="F114" s="78">
        <f>IF(I20="Actual/HUD Paid Rent",(F36*F75*12),(F36*'For Reference 2026 FMR'!E14*12))</f>
        <v>0</v>
      </c>
      <c r="G114" s="78">
        <f>IF(I20="Actual/HUD Paid Rent",(G36*G75*12),(G36*'For Reference 2026 FMR'!F14*12))</f>
        <v>0</v>
      </c>
      <c r="H114" s="78">
        <f>IF(I20="Actual/HUD Paid Rent",(H36*H75*12),(H36*'For Reference 2026 FMR'!G14*12))</f>
        <v>0</v>
      </c>
      <c r="I114" s="78">
        <f>IF(I20="Actual/HUD Paid Rent",(I36*I75*12),(I36*'For Reference 2026 FMR'!H14*12))</f>
        <v>0</v>
      </c>
      <c r="J114" s="78">
        <f>IF(I20="Actual/HUD Paid Rent",(J36*J75*12),(J36*'For Reference 2026 FMR'!I14*12))</f>
        <v>0</v>
      </c>
      <c r="K114" s="79">
        <f t="shared" si="3"/>
        <v>0</v>
      </c>
      <c r="L114" s="4"/>
      <c r="O114" s="9"/>
      <c r="P114" s="9"/>
    </row>
    <row r="115" spans="2:16" ht="15" customHeight="1" x14ac:dyDescent="0.2">
      <c r="B115" s="3"/>
      <c r="C115" s="169" t="str">
        <f>"Auto-calculated using "&amp;'For Reference 2026 FMR'!C15&amp;" FMRs or Actual Rents"</f>
        <v>Auto-calculated using Franklin County FMRs or Actual Rents</v>
      </c>
      <c r="D115" s="170"/>
      <c r="E115" s="78">
        <f>IF(I20="Actual/HUD Paid Rent",(E37*E76*12),(E37*'For Reference 2026 FMR'!D15*12))</f>
        <v>0</v>
      </c>
      <c r="F115" s="78">
        <f>IF(I20="Actual/HUD Paid Rent",(F37*F76*12),(F37*'For Reference 2026 FMR'!E15*12))</f>
        <v>0</v>
      </c>
      <c r="G115" s="78">
        <f>IF(I20="Actual/HUD Paid Rent",(G37*G76*12),(G37*'For Reference 2026 FMR'!F15*12))</f>
        <v>0</v>
      </c>
      <c r="H115" s="78">
        <f>IF(I20="Actual/HUD Paid Rent",(H37*H76*12),(H37*'For Reference 2026 FMR'!G15*12))</f>
        <v>0</v>
      </c>
      <c r="I115" s="78">
        <f>IF(I20="Actual/HUD Paid Rent",(I37*I76*12),(I37*'For Reference 2026 FMR'!H15*12))</f>
        <v>0</v>
      </c>
      <c r="J115" s="78">
        <f>IF(I20="Actual/HUD Paid Rent",(J37*J76*12),(J37*'For Reference 2026 FMR'!I15*12))</f>
        <v>0</v>
      </c>
      <c r="K115" s="79">
        <f t="shared" si="3"/>
        <v>0</v>
      </c>
      <c r="L115" s="4"/>
      <c r="O115" s="9"/>
      <c r="P115" s="9"/>
    </row>
    <row r="116" spans="2:16" ht="15" customHeight="1" x14ac:dyDescent="0.2">
      <c r="B116" s="3"/>
      <c r="C116" s="169" t="str">
        <f>"Auto-calculated using "&amp;'For Reference 2026 FMR'!C16&amp;" FMRs or Actual Rents"</f>
        <v>Auto-calculated using Fulton County FMRs or Actual Rents</v>
      </c>
      <c r="D116" s="170"/>
      <c r="E116" s="78">
        <f>IF(I20="Actual/HUD Paid Rent",(E38*E77*12),(E38*'For Reference 2026 FMR'!D16*12))</f>
        <v>0</v>
      </c>
      <c r="F116" s="78">
        <f>IF(I20="Actual/HUD Paid Rent",(F38*F77*12),(F38*'For Reference 2026 FMR'!E16*12))</f>
        <v>0</v>
      </c>
      <c r="G116" s="78">
        <f>IF(I20="Actual/HUD Paid Rent",(G38*G77*12),(G38*'For Reference 2026 FMR'!F16*12))</f>
        <v>0</v>
      </c>
      <c r="H116" s="78">
        <f>IF(I20="Actual/HUD Paid Rent",(H38*H77*12),(H38*'For Reference 2026 FMR'!G16*12))</f>
        <v>0</v>
      </c>
      <c r="I116" s="78">
        <f>IF(I20="Actual/HUD Paid Rent",(I38*I77*12),(I38*'For Reference 2026 FMR'!H16*12))</f>
        <v>0</v>
      </c>
      <c r="J116" s="78">
        <f>IF(I20="Actual/HUD Paid Rent",(J38*J77*12),(J38*'For Reference 2026 FMR'!I16*12))</f>
        <v>0</v>
      </c>
      <c r="K116" s="79">
        <f t="shared" si="3"/>
        <v>0</v>
      </c>
      <c r="L116" s="4"/>
      <c r="O116" s="9"/>
      <c r="P116" s="9"/>
    </row>
    <row r="117" spans="2:16" ht="15" customHeight="1" x14ac:dyDescent="0.2">
      <c r="B117" s="3"/>
      <c r="C117" s="169" t="str">
        <f>"Auto-calculated using "&amp;'For Reference 2026 FMR'!C17&amp;" FMRs or Actual Rents"</f>
        <v>Auto-calculated using Huntingdon County FMRs or Actual Rents</v>
      </c>
      <c r="D117" s="170"/>
      <c r="E117" s="78">
        <f>IF(I20="Actual/HUD Paid Rent",(E39*E78*12),(E39*'For Reference 2026 FMR'!D17*12))</f>
        <v>0</v>
      </c>
      <c r="F117" s="78">
        <f>IF(I20="Actual/HUD Paid Rent",(F39*F78*12),(F39*'For Reference 2026 FMR'!E17*12))</f>
        <v>0</v>
      </c>
      <c r="G117" s="78">
        <f>IF(I20="Actual/HUD Paid Rent",(G39*G78*12),(G39*'For Reference 2026 FMR'!F17*12))</f>
        <v>0</v>
      </c>
      <c r="H117" s="78">
        <f>IF(I20="Actual/HUD Paid Rent",(H39*H78*12),(H39*'For Reference 2026 FMR'!G17*12))</f>
        <v>0</v>
      </c>
      <c r="I117" s="78">
        <f>IF(I20="Actual/HUD Paid Rent",(I39*I78*12),(I39*'For Reference 2026 FMR'!H17*12))</f>
        <v>0</v>
      </c>
      <c r="J117" s="78">
        <f>IF(I20="Actual/HUD Paid Rent",(J39*J78*12),(J39*'For Reference 2026 FMR'!I17*12))</f>
        <v>0</v>
      </c>
      <c r="K117" s="79">
        <f t="shared" si="3"/>
        <v>0</v>
      </c>
      <c r="L117" s="4"/>
      <c r="O117" s="9"/>
      <c r="P117" s="9"/>
    </row>
    <row r="118" spans="2:16" ht="15" customHeight="1" x14ac:dyDescent="0.2">
      <c r="B118" s="3"/>
      <c r="C118" s="169" t="str">
        <f>"Auto-calculated using "&amp;'For Reference 2026 FMR'!C18&amp;" FMRs or Actual Rents"</f>
        <v>Auto-calculated using Juniata County FMRs or Actual Rents</v>
      </c>
      <c r="D118" s="170"/>
      <c r="E118" s="78">
        <f>IF(I20="Actual/HUD Paid Rent",(E40*E79*12),(E40*'For Reference 2026 FMR'!D18*12))</f>
        <v>0</v>
      </c>
      <c r="F118" s="78">
        <f>IF(I20="Actual/HUD Paid Rent",(F40*F79*12),(F40*'For Reference 2026 FMR'!E18*12))</f>
        <v>0</v>
      </c>
      <c r="G118" s="78">
        <f>IF(I20="Actual/HUD Paid Rent",(G40*G79*12),(G40*'For Reference 2026 FMR'!F18*12))</f>
        <v>0</v>
      </c>
      <c r="H118" s="78">
        <f>IF(I20="Actual/HUD Paid Rent",(H40*H79*12),(H40*'For Reference 2026 FMR'!G18*12))</f>
        <v>0</v>
      </c>
      <c r="I118" s="78">
        <f>IF(I20="Actual/HUD Paid Rent",(I40*I79*12),(I40*'For Reference 2026 FMR'!H18*12))</f>
        <v>0</v>
      </c>
      <c r="J118" s="78">
        <f>IF(I20="Actual/HUD Paid Rent",(J40*J79*12),(J40*'For Reference 2026 FMR'!I18*12))</f>
        <v>0</v>
      </c>
      <c r="K118" s="79">
        <f t="shared" si="3"/>
        <v>0</v>
      </c>
      <c r="L118" s="4"/>
      <c r="O118" s="9"/>
      <c r="P118" s="9"/>
    </row>
    <row r="119" spans="2:16" ht="15" customHeight="1" x14ac:dyDescent="0.2">
      <c r="B119" s="3"/>
      <c r="C119" s="169" t="str">
        <f>"Auto-calculated using "&amp;'For Reference 2026 FMR'!C19&amp;" FMRs or Actual Rents"</f>
        <v>Auto-calculated using Lebanon County FMRs or Actual Rents</v>
      </c>
      <c r="D119" s="170"/>
      <c r="E119" s="78">
        <f>IF(I20="Actual/HUD Paid Rent",(E41*E80*12),(E41*'For Reference 2026 FMR'!D19*12))</f>
        <v>0</v>
      </c>
      <c r="F119" s="78">
        <f>IF(I20="Actual/HUD Paid Rent",(F41*F80*12),(F41*'For Reference 2026 FMR'!E19*12))</f>
        <v>0</v>
      </c>
      <c r="G119" s="78">
        <f>IF(I20="Actual/HUD Paid Rent",(G41*G80*12),(G41*'For Reference 2026 FMR'!F19*12))</f>
        <v>0</v>
      </c>
      <c r="H119" s="78">
        <f>IF(I20="Actual/HUD Paid Rent",(H41*H80*12),(H41*'For Reference 2026 FMR'!G19*12))</f>
        <v>0</v>
      </c>
      <c r="I119" s="78">
        <f>IF(I20="Actual/HUD Paid Rent",(I41*I80*12),(I41*'For Reference 2026 FMR'!H19*12))</f>
        <v>0</v>
      </c>
      <c r="J119" s="78">
        <f>IF(I20="Actual/HUD Paid Rent",(J41*J80*12),(J41*'For Reference 2026 FMR'!I19*12))</f>
        <v>0</v>
      </c>
      <c r="K119" s="79">
        <f t="shared" si="3"/>
        <v>0</v>
      </c>
      <c r="L119" s="4"/>
      <c r="O119" s="9"/>
      <c r="P119" s="9"/>
    </row>
    <row r="120" spans="2:16" ht="15" customHeight="1" x14ac:dyDescent="0.2">
      <c r="B120" s="3"/>
      <c r="C120" s="169" t="str">
        <f>"Auto-calculated using "&amp;'For Reference 2026 FMR'!C20&amp;" FMRs or Actual Rents"</f>
        <v>Auto-calculated using Lehigh County FMRs or Actual Rents</v>
      </c>
      <c r="D120" s="170"/>
      <c r="E120" s="78">
        <f>IF(I20="Actual/HUD Paid Rent",(E42*E81*12),(E42*'For Reference 2026 FMR'!D20*12))</f>
        <v>0</v>
      </c>
      <c r="F120" s="78">
        <f>IF(I20="Actual/HUD Paid Rent",(F42*F81*12),(F42*'For Reference 2026 FMR'!E20*12))</f>
        <v>0</v>
      </c>
      <c r="G120" s="78">
        <f>IF(I20="Actual/HUD Paid Rent",(G42*G81*12),(G42*'For Reference 2026 FMR'!F20*12))</f>
        <v>0</v>
      </c>
      <c r="H120" s="78">
        <f>IF(I20="Actual/HUD Paid Rent",(H42*H81*12),(H42*'For Reference 2026 FMR'!G20*12))</f>
        <v>0</v>
      </c>
      <c r="I120" s="78">
        <f>IF(I20="Actual/HUD Paid Rent",(I42*I81*12),(I42*'For Reference 2026 FMR'!H20*12))</f>
        <v>0</v>
      </c>
      <c r="J120" s="78">
        <f>IF(I20="Actual/HUD Paid Rent",(J42*J81*12),(J42*'For Reference 2026 FMR'!I20*12))</f>
        <v>0</v>
      </c>
      <c r="K120" s="79">
        <f t="shared" si="3"/>
        <v>0</v>
      </c>
      <c r="L120" s="4"/>
      <c r="O120" s="9"/>
      <c r="P120" s="9"/>
    </row>
    <row r="121" spans="2:16" ht="15" customHeight="1" x14ac:dyDescent="0.2">
      <c r="B121" s="3"/>
      <c r="C121" s="169" t="str">
        <f>"Auto-calculated using "&amp;'For Reference 2026 FMR'!C21&amp;" FMRs or Actual Rents"</f>
        <v>Auto-calculated using Lycoming County FMRs or Actual Rents</v>
      </c>
      <c r="D121" s="170"/>
      <c r="E121" s="78">
        <f>IF(I20="Actual/HUD Paid Rent",(E43*E82*12),(E43*'For Reference 2026 FMR'!D21*12))</f>
        <v>0</v>
      </c>
      <c r="F121" s="78">
        <f>IF(I20="Actual/HUD Paid Rent",(F43*F82*12),(F43*'For Reference 2026 FMR'!E21*12))</f>
        <v>0</v>
      </c>
      <c r="G121" s="78">
        <f>IF(I20="Actual/HUD Paid Rent",(G43*G82*12),(G43*'For Reference 2026 FMR'!F21*12))</f>
        <v>0</v>
      </c>
      <c r="H121" s="78">
        <f>IF(I20="Actual/HUD Paid Rent",(H43*H82*12),(H43*'For Reference 2026 FMR'!G21*12))</f>
        <v>0</v>
      </c>
      <c r="I121" s="78">
        <f>IF(I20="Actual/HUD Paid Rent",(I43*I82*12),(I43*'For Reference 2026 FMR'!H21*12))</f>
        <v>0</v>
      </c>
      <c r="J121" s="78">
        <f>IF(I20="Actual/HUD Paid Rent",(J43*J82*12),(J43*'For Reference 2026 FMR'!I21*12))</f>
        <v>0</v>
      </c>
      <c r="K121" s="79">
        <f t="shared" si="3"/>
        <v>0</v>
      </c>
      <c r="L121" s="4"/>
      <c r="O121" s="9"/>
      <c r="P121" s="9"/>
    </row>
    <row r="122" spans="2:16" ht="15" customHeight="1" x14ac:dyDescent="0.2">
      <c r="B122" s="3"/>
      <c r="C122" s="169" t="str">
        <f>"Auto-calculated using "&amp;'For Reference 2026 FMR'!C22&amp;" FMRs or Actual Rents"</f>
        <v>Auto-calculated using Mifflin County FMRs or Actual Rents</v>
      </c>
      <c r="D122" s="170"/>
      <c r="E122" s="78">
        <f>IF(I20="Actual/HUD Paid Rent",(E44*E83*12),(E44*'For Reference 2026 FMR'!D22*12))</f>
        <v>0</v>
      </c>
      <c r="F122" s="78">
        <f>IF(I20="Actual/HUD Paid Rent",(F44*F83*12),(F44*'For Reference 2026 FMR'!E22*12))</f>
        <v>0</v>
      </c>
      <c r="G122" s="78">
        <f>IF(I20="Actual/HUD Paid Rent",(G44*G83*12),(G44*'For Reference 2026 FMR'!F22*12))</f>
        <v>0</v>
      </c>
      <c r="H122" s="78">
        <f>IF(I20="Actual/HUD Paid Rent",(H44*H83*12),(H44*'For Reference 2026 FMR'!G22*12))</f>
        <v>0</v>
      </c>
      <c r="I122" s="78">
        <f>IF(I20="Actual/HUD Paid Rent",(I44*I83*12),(I44*'For Reference 2026 FMR'!H22*12))</f>
        <v>0</v>
      </c>
      <c r="J122" s="78">
        <f>IF(I20="Actual/HUD Paid Rent",(J44*J83*12),(J44*'For Reference 2026 FMR'!I22*12))</f>
        <v>0</v>
      </c>
      <c r="K122" s="79">
        <f t="shared" si="3"/>
        <v>0</v>
      </c>
      <c r="L122" s="4"/>
      <c r="O122" s="9"/>
      <c r="P122" s="9"/>
    </row>
    <row r="123" spans="2:16" ht="15" customHeight="1" x14ac:dyDescent="0.2">
      <c r="B123" s="3"/>
      <c r="C123" s="169" t="str">
        <f>"Auto-calculated using "&amp;'For Reference 2026 FMR'!C23&amp;" FMRs or Actual Rents"</f>
        <v>Auto-calculated using Monroe County FMRs or Actual Rents</v>
      </c>
      <c r="D123" s="170"/>
      <c r="E123" s="78">
        <f>IF(I20="Actual/HUD Paid Rent",(E45*E84*12),(E45*'For Reference 2026 FMR'!D23*12))</f>
        <v>0</v>
      </c>
      <c r="F123" s="78">
        <f>IF(I20="Actual/HUD Paid Rent",(F45*F84*12),(F45*'For Reference 2026 FMR'!E23*12))</f>
        <v>0</v>
      </c>
      <c r="G123" s="78">
        <f>IF(I20="Actual/HUD Paid Rent",(G45*G84*12),(G45*'For Reference 2026 FMR'!F23*12))</f>
        <v>0</v>
      </c>
      <c r="H123" s="78">
        <f>IF(I20="Actual/HUD Paid Rent",(H45*H84*12),(H45*'For Reference 2026 FMR'!G23*12))</f>
        <v>0</v>
      </c>
      <c r="I123" s="78">
        <f>IF(I20="Actual/HUD Paid Rent",(I45*I84*12),(I45*'For Reference 2026 FMR'!H23*12))</f>
        <v>0</v>
      </c>
      <c r="J123" s="78">
        <f>IF(I20="Actual/HUD Paid Rent",(J45*J84*12),(J45*'For Reference 2026 FMR'!I23*12))</f>
        <v>0</v>
      </c>
      <c r="K123" s="79">
        <f t="shared" si="3"/>
        <v>0</v>
      </c>
      <c r="L123" s="4"/>
      <c r="O123" s="9"/>
      <c r="P123" s="9"/>
    </row>
    <row r="124" spans="2:16" ht="15" customHeight="1" x14ac:dyDescent="0.2">
      <c r="B124" s="3"/>
      <c r="C124" s="169" t="str">
        <f>"Auto-calculated using "&amp;'For Reference 2026 FMR'!C24&amp;" FMRs or Actual Rents"</f>
        <v>Auto-calculated using Montour County FMRs or Actual Rents</v>
      </c>
      <c r="D124" s="170"/>
      <c r="E124" s="78">
        <f>IF(I20="Actual/HUD Paid Rent",(E46*E85*12),(E46*'For Reference 2026 FMR'!D24*12))</f>
        <v>0</v>
      </c>
      <c r="F124" s="78">
        <f>IF(I20="Actual/HUD Paid Rent",(F46*F85*12),(F46*'For Reference 2026 FMR'!E24*12))</f>
        <v>0</v>
      </c>
      <c r="G124" s="78">
        <f>IF(I20="Actual/HUD Paid Rent",(G46*G85*12),(G46*'For Reference 2026 FMR'!F24*12))</f>
        <v>0</v>
      </c>
      <c r="H124" s="78">
        <f>IF(I20="Actual/HUD Paid Rent",(H46*H85*12),(H46*'For Reference 2026 FMR'!G24*12))</f>
        <v>0</v>
      </c>
      <c r="I124" s="78">
        <f>IF(I20="Actual/HUD Paid Rent",(I46*I85*12),(I46*'For Reference 2026 FMR'!H24*12))</f>
        <v>0</v>
      </c>
      <c r="J124" s="78">
        <f>IF(I20="Actual/HUD Paid Rent",(J46*J85*12),(J46*'For Reference 2026 FMR'!I24*12))</f>
        <v>0</v>
      </c>
      <c r="K124" s="79">
        <f t="shared" si="3"/>
        <v>0</v>
      </c>
      <c r="L124" s="4"/>
      <c r="O124" s="9"/>
      <c r="P124" s="9"/>
    </row>
    <row r="125" spans="2:16" ht="15" customHeight="1" x14ac:dyDescent="0.2">
      <c r="B125" s="3"/>
      <c r="C125" s="169" t="str">
        <f>"Auto-calculated using "&amp;'For Reference 2026 FMR'!C25&amp;" FMRs or Actual Rents"</f>
        <v>Auto-calculated using Northampton County FMRs or Actual Rents</v>
      </c>
      <c r="D125" s="170"/>
      <c r="E125" s="78">
        <f>IF(I20="Actual/HUD Paid Rent",(E47*E86*12),(E47*'For Reference 2026 FMR'!D25*12))</f>
        <v>0</v>
      </c>
      <c r="F125" s="78">
        <f>IF(I20="Actual/HUD Paid Rent",(F47*F86*12),(F47*'For Reference 2026 FMR'!E25*12))</f>
        <v>0</v>
      </c>
      <c r="G125" s="78">
        <f>IF(I20="Actual/HUD Paid Rent",(G47*G86*12),(G47*'For Reference 2026 FMR'!F25*12))</f>
        <v>0</v>
      </c>
      <c r="H125" s="78">
        <f>IF(I20="Actual/HUD Paid Rent",(H47*H86*12),(H47*'For Reference 2026 FMR'!G25*12))</f>
        <v>0</v>
      </c>
      <c r="I125" s="78">
        <f>IF(I20="Actual/HUD Paid Rent",(I47*I86*12),(I47*'For Reference 2026 FMR'!H25*12))</f>
        <v>0</v>
      </c>
      <c r="J125" s="78">
        <f>IF(I20="Actual/HUD Paid Rent",(J47*J86*12),(J47*'For Reference 2026 FMR'!I25*12))</f>
        <v>0</v>
      </c>
      <c r="K125" s="79">
        <f t="shared" si="3"/>
        <v>0</v>
      </c>
      <c r="L125" s="4"/>
      <c r="O125" s="9"/>
      <c r="P125" s="9"/>
    </row>
    <row r="126" spans="2:16" ht="15" customHeight="1" x14ac:dyDescent="0.2">
      <c r="B126" s="3"/>
      <c r="C126" s="169" t="str">
        <f>"Auto-calculated using "&amp;'For Reference 2026 FMR'!C26&amp;" FMRs or Actual Rents"</f>
        <v>Auto-calculated using Northumberland County FMRs or Actual Rents</v>
      </c>
      <c r="D126" s="170"/>
      <c r="E126" s="78">
        <f>IF(I20="Actual/HUD Paid Rent",(E48*E87*12),(E48*'For Reference 2026 FMR'!D26*12))</f>
        <v>0</v>
      </c>
      <c r="F126" s="78">
        <f>IF(I20="Actual/HUD Paid Rent",(F48*F87*12),(F48*'For Reference 2026 FMR'!E26*12))</f>
        <v>0</v>
      </c>
      <c r="G126" s="78">
        <f>IF(I20="Actual/HUD Paid Rent",(G48*G87*12),(G48*'For Reference 2026 FMR'!F26*12))</f>
        <v>0</v>
      </c>
      <c r="H126" s="78">
        <f>IF(I20="Actual/HUD Paid Rent",(H48*H87*12),(H48*'For Reference 2026 FMR'!G26*12))</f>
        <v>0</v>
      </c>
      <c r="I126" s="78">
        <f>IF(I20="Actual/HUD Paid Rent",(I48*I87*12),(I48*'For Reference 2026 FMR'!H26*12))</f>
        <v>0</v>
      </c>
      <c r="J126" s="78">
        <f>IF(I20="Actual/HUD Paid Rent",(J48*J87*12),(J48*'For Reference 2026 FMR'!I26*12))</f>
        <v>0</v>
      </c>
      <c r="K126" s="79">
        <f t="shared" si="3"/>
        <v>0</v>
      </c>
      <c r="L126" s="4"/>
      <c r="O126" s="9"/>
      <c r="P126" s="9"/>
    </row>
    <row r="127" spans="2:16" ht="15" customHeight="1" x14ac:dyDescent="0.2">
      <c r="B127" s="3"/>
      <c r="C127" s="169" t="str">
        <f>"Auto-calculated using "&amp;'For Reference 2026 FMR'!C27&amp;" FMRs or Actual Rents"</f>
        <v>Auto-calculated using Perry County FMRs or Actual Rents</v>
      </c>
      <c r="D127" s="170"/>
      <c r="E127" s="78">
        <f>IF(I20="Actual/HUD Paid Rent",(E49*E88*12),(E49*'For Reference 2026 FMR'!D27*12))</f>
        <v>0</v>
      </c>
      <c r="F127" s="78">
        <f>IF(I20="Actual/HUD Paid Rent",(F49*F88*12),(F49*'For Reference 2026 FMR'!E27*12))</f>
        <v>0</v>
      </c>
      <c r="G127" s="78">
        <f>IF(I20="Actual/HUD Paid Rent",(G49*G88*12),(G49*'For Reference 2026 FMR'!F27*12))</f>
        <v>0</v>
      </c>
      <c r="H127" s="78">
        <f>IF(I20="Actual/HUD Paid Rent",(H49*H88*12),(H49*'For Reference 2026 FMR'!G27*12))</f>
        <v>0</v>
      </c>
      <c r="I127" s="78">
        <f>IF(I20="Actual/HUD Paid Rent",(I49*I88*12),(I49*'For Reference 2026 FMR'!H27*12))</f>
        <v>0</v>
      </c>
      <c r="J127" s="78">
        <f>IF(I20="Actual/HUD Paid Rent",(J49*J88*12),(J49*'For Reference 2026 FMR'!I27*12))</f>
        <v>0</v>
      </c>
      <c r="K127" s="79">
        <f t="shared" si="3"/>
        <v>0</v>
      </c>
      <c r="L127" s="4"/>
      <c r="O127" s="9"/>
      <c r="P127" s="9"/>
    </row>
    <row r="128" spans="2:16" ht="15" customHeight="1" x14ac:dyDescent="0.2">
      <c r="B128" s="3"/>
      <c r="C128" s="169" t="str">
        <f>"Auto-calculated using "&amp;'For Reference 2026 FMR'!C28&amp;" FMRs or Actual Rents"</f>
        <v>Auto-calculated using Pike County FMRs or Actual Rents</v>
      </c>
      <c r="D128" s="170"/>
      <c r="E128" s="78">
        <f>IF(I20="Actual/HUD Paid Rent",(E50*E89*12),(E50*'For Reference 2026 FMR'!D28*12))</f>
        <v>0</v>
      </c>
      <c r="F128" s="78">
        <f>IF(I20="Actual/HUD Paid Rent",(F50*F89*12),(F50*'For Reference 2026 FMR'!E28*12))</f>
        <v>0</v>
      </c>
      <c r="G128" s="78">
        <f>IF(I20="Actual/HUD Paid Rent",(G50*G89*12),(G50*'For Reference 2026 FMR'!F28*12))</f>
        <v>0</v>
      </c>
      <c r="H128" s="78">
        <f>IF(I20="Actual/HUD Paid Rent",(H50*H89*12),(H50*'For Reference 2026 FMR'!G28*12))</f>
        <v>0</v>
      </c>
      <c r="I128" s="78">
        <f>IF(I20="Actual/HUD Paid Rent",(I50*I89*12),(I50*'For Reference 2026 FMR'!H28*12))</f>
        <v>0</v>
      </c>
      <c r="J128" s="78">
        <f>IF(I20="Actual/HUD Paid Rent",(J50*J89*12),(J50*'For Reference 2026 FMR'!I28*12))</f>
        <v>0</v>
      </c>
      <c r="K128" s="79">
        <f t="shared" si="3"/>
        <v>0</v>
      </c>
      <c r="L128" s="4"/>
      <c r="O128" s="9"/>
      <c r="P128" s="9"/>
    </row>
    <row r="129" spans="2:16" ht="15" customHeight="1" x14ac:dyDescent="0.2">
      <c r="B129" s="3"/>
      <c r="C129" s="169" t="str">
        <f>"Auto-calculated using "&amp;'For Reference 2026 FMR'!C29&amp;" FMRs or Actual Rents"</f>
        <v>Auto-calculated using Schuylkill County FMRs or Actual Rents</v>
      </c>
      <c r="D129" s="170"/>
      <c r="E129" s="78">
        <f>IF(I20="Actual/HUD Paid Rent",(E51*E90*12),(E51*'For Reference 2026 FMR'!D29*12))</f>
        <v>0</v>
      </c>
      <c r="F129" s="78">
        <f>IF(I20="Actual/HUD Paid Rent",(F51*F90*12),(F51*'For Reference 2026 FMR'!E29*12))</f>
        <v>0</v>
      </c>
      <c r="G129" s="78">
        <f>IF(I20="Actual/HUD Paid Rent",(G51*G90*12),(G51*'For Reference 2026 FMR'!F29*12))</f>
        <v>0</v>
      </c>
      <c r="H129" s="78">
        <f>IF(I20="Actual/HUD Paid Rent",(H51*H90*12),(H51*'For Reference 2026 FMR'!G29*12))</f>
        <v>0</v>
      </c>
      <c r="I129" s="78">
        <f>IF(I20="Actual/HUD Paid Rent",(I51*I90*12),(I51*'For Reference 2026 FMR'!H29*12))</f>
        <v>0</v>
      </c>
      <c r="J129" s="78">
        <f>IF(I20="Actual/HUD Paid Rent",(J51*J90*12),(J51*'For Reference 2026 FMR'!I29*12))</f>
        <v>0</v>
      </c>
      <c r="K129" s="79">
        <f t="shared" si="3"/>
        <v>0</v>
      </c>
      <c r="L129" s="4"/>
      <c r="O129" s="9"/>
      <c r="P129" s="9"/>
    </row>
    <row r="130" spans="2:16" ht="15" customHeight="1" x14ac:dyDescent="0.2">
      <c r="B130" s="3"/>
      <c r="C130" s="169" t="str">
        <f>"Auto-calculated using "&amp;'For Reference 2026 FMR'!C30&amp;" FMRs or Actual Rents"</f>
        <v>Auto-calculated using Snyder County FMRs or Actual Rents</v>
      </c>
      <c r="D130" s="170"/>
      <c r="E130" s="78">
        <f>IF(I20="Actual/HUD Paid Rent",(E52*E91*12),(E52*'For Reference 2026 FMR'!D30*12))</f>
        <v>0</v>
      </c>
      <c r="F130" s="78">
        <f>IF(I20="Actual/HUD Paid Rent",(F52*F91*12),(F52*'For Reference 2026 FMR'!E30*12))</f>
        <v>0</v>
      </c>
      <c r="G130" s="78">
        <f>IF(I20="Actual/HUD Paid Rent",(G52*G91*12),(G52*'For Reference 2026 FMR'!F30*12))</f>
        <v>0</v>
      </c>
      <c r="H130" s="78">
        <f>IF(I20="Actual/HUD Paid Rent",(H52*H91*12),(H52*'For Reference 2026 FMR'!G30*12))</f>
        <v>0</v>
      </c>
      <c r="I130" s="78">
        <f>IF(I20="Actual/HUD Paid Rent",(I52*I91*12),(I52*'For Reference 2026 FMR'!H30*12))</f>
        <v>0</v>
      </c>
      <c r="J130" s="78">
        <f>IF(I20="Actual/HUD Paid Rent",(J52*J91*12),(J52*'For Reference 2026 FMR'!I30*12))</f>
        <v>0</v>
      </c>
      <c r="K130" s="79">
        <f t="shared" si="3"/>
        <v>0</v>
      </c>
      <c r="L130" s="4"/>
      <c r="O130" s="9"/>
      <c r="P130" s="9"/>
    </row>
    <row r="131" spans="2:16" ht="15" customHeight="1" x14ac:dyDescent="0.2">
      <c r="B131" s="3"/>
      <c r="C131" s="169" t="str">
        <f>"Auto-calculated using "&amp;'For Reference 2026 FMR'!C31&amp;" FMRs or Actual Rents"</f>
        <v>Auto-calculated using Somerset County FMRs or Actual Rents</v>
      </c>
      <c r="D131" s="170"/>
      <c r="E131" s="78">
        <f>IF(I20="Actual/HUD Paid Rent",(E53*E92*12),(E53*'For Reference 2026 FMR'!D31*12))</f>
        <v>0</v>
      </c>
      <c r="F131" s="78">
        <f>IF(I20="Actual/HUD Paid Rent",(F53*F92*12),(F53*'For Reference 2026 FMR'!E31*12))</f>
        <v>0</v>
      </c>
      <c r="G131" s="78">
        <f>IF(I20="Actual/HUD Paid Rent",(G53*G92*12),(G53*'For Reference 2026 FMR'!F31*12))</f>
        <v>0</v>
      </c>
      <c r="H131" s="78">
        <f>IF(I20="Actual/HUD Paid Rent",(H53*H92*12),(H53*'For Reference 2026 FMR'!G31*12))</f>
        <v>0</v>
      </c>
      <c r="I131" s="78">
        <f>IF(I20="Actual/HUD Paid Rent",(I53*I92*12),(I53*'For Reference 2026 FMR'!H31*12))</f>
        <v>0</v>
      </c>
      <c r="J131" s="78">
        <f>IF(I20="Actual/HUD Paid Rent",(J53*J92*12),(J53*'For Reference 2026 FMR'!I31*12))</f>
        <v>0</v>
      </c>
      <c r="K131" s="79">
        <f t="shared" si="3"/>
        <v>0</v>
      </c>
      <c r="L131" s="4"/>
      <c r="O131" s="9"/>
      <c r="P131" s="9"/>
    </row>
    <row r="132" spans="2:16" ht="15" customHeight="1" x14ac:dyDescent="0.2">
      <c r="B132" s="3"/>
      <c r="C132" s="169" t="str">
        <f>"Auto-calculated using "&amp;'For Reference 2026 FMR'!C32&amp;" FMRs or Actual Rents"</f>
        <v>Auto-calculated using Sullivan County FMRs or Actual Rents</v>
      </c>
      <c r="D132" s="170"/>
      <c r="E132" s="78">
        <f>IF(I20="Actual/HUD Paid Rent",(E54*E93*12),(E54*'For Reference 2026 FMR'!D32*12))</f>
        <v>0</v>
      </c>
      <c r="F132" s="78">
        <f>IF(I20="Actual/HUD Paid Rent",(F54*F93*12),(F54*'For Reference 2026 FMR'!E32*12))</f>
        <v>0</v>
      </c>
      <c r="G132" s="78">
        <f>IF(I20="Actual/HUD Paid Rent",(G54*G93*12),(G54*'For Reference 2026 FMR'!F32*12))</f>
        <v>0</v>
      </c>
      <c r="H132" s="78">
        <f>IF(I20="Actual/HUD Paid Rent",(H54*H93*12),(H54*'For Reference 2026 FMR'!G32*12))</f>
        <v>0</v>
      </c>
      <c r="I132" s="78">
        <f>IF(I20="Actual/HUD Paid Rent",(I54*I93*12),(I54*'For Reference 2026 FMR'!H32*12))</f>
        <v>0</v>
      </c>
      <c r="J132" s="78">
        <f>IF(I20="Actual/HUD Paid Rent",(J54*J93*12),(J54*'For Reference 2026 FMR'!I32*12))</f>
        <v>0</v>
      </c>
      <c r="K132" s="79">
        <f t="shared" si="3"/>
        <v>0</v>
      </c>
      <c r="L132" s="4"/>
      <c r="O132" s="9"/>
      <c r="P132" s="9"/>
    </row>
    <row r="133" spans="2:16" ht="15" customHeight="1" x14ac:dyDescent="0.2">
      <c r="B133" s="3"/>
      <c r="C133" s="169" t="str">
        <f>"Auto-calculated using "&amp;'For Reference 2026 FMR'!C33&amp;" FMRs or Actual Rents"</f>
        <v>Auto-calculated using Susquehanna County FMRs or Actual Rents</v>
      </c>
      <c r="D133" s="170"/>
      <c r="E133" s="78">
        <f>IF(I20="Actual/HUD Paid Rent",(E55*E94*12),(E55*'For Reference 2026 FMR'!D33*12))</f>
        <v>0</v>
      </c>
      <c r="F133" s="78">
        <f>IF(I20="Actual/HUD Paid Rent",(F55*F94*12),(F55*'For Reference 2026 FMR'!E33*12))</f>
        <v>0</v>
      </c>
      <c r="G133" s="78">
        <f>IF(I20="Actual/HUD Paid Rent",(G55*G94*12),(G55*'For Reference 2026 FMR'!F33*12))</f>
        <v>0</v>
      </c>
      <c r="H133" s="78">
        <f>IF(I20="Actual/HUD Paid Rent",(H55*H94*12),(H55*'For Reference 2026 FMR'!G33*12))</f>
        <v>0</v>
      </c>
      <c r="I133" s="78">
        <f>IF(I20="Actual/HUD Paid Rent",(I55*I94*12),(I55*'For Reference 2026 FMR'!H33*12))</f>
        <v>0</v>
      </c>
      <c r="J133" s="78">
        <f>IF(I20="Actual/HUD Paid Rent",(J55*J94*12),(J55*'For Reference 2026 FMR'!I33*12))</f>
        <v>0</v>
      </c>
      <c r="K133" s="79">
        <f t="shared" si="3"/>
        <v>0</v>
      </c>
      <c r="L133" s="4"/>
      <c r="O133" s="9"/>
      <c r="P133" s="9"/>
    </row>
    <row r="134" spans="2:16" ht="15" customHeight="1" x14ac:dyDescent="0.2">
      <c r="B134" s="3"/>
      <c r="C134" s="169" t="str">
        <f>"Auto-calculated using "&amp;'For Reference 2026 FMR'!C34&amp;" FMRs or Actual Rents"</f>
        <v>Auto-calculated using Tioga County FMRs or Actual Rents</v>
      </c>
      <c r="D134" s="170"/>
      <c r="E134" s="78">
        <f>IF(I20="Actual/HUD Paid Rent",(E56*E95*12),(E56*'For Reference 2026 FMR'!D34*12))</f>
        <v>0</v>
      </c>
      <c r="F134" s="78">
        <f>IF(I20="Actual/HUD Paid Rent",(F56*F95*12),(F56*'For Reference 2026 FMR'!E34*12))</f>
        <v>0</v>
      </c>
      <c r="G134" s="78">
        <f>IF(I20="Actual/HUD Paid Rent",(G56*G95*12),(G56*'For Reference 2026 FMR'!F34*12))</f>
        <v>0</v>
      </c>
      <c r="H134" s="78">
        <f>IF(I20="Actual/HUD Paid Rent",(H56*H95*12),(H56*'For Reference 2026 FMR'!G34*12))</f>
        <v>0</v>
      </c>
      <c r="I134" s="78">
        <f>IF(I20="Actual/HUD Paid Rent",(I56*I95*12),(I56*'For Reference 2026 FMR'!H34*12))</f>
        <v>0</v>
      </c>
      <c r="J134" s="78">
        <f>IF(I20="Actual/HUD Paid Rent",(J56*J95*12),(J56*'For Reference 2026 FMR'!I34*12))</f>
        <v>0</v>
      </c>
      <c r="K134" s="79">
        <f t="shared" si="3"/>
        <v>0</v>
      </c>
      <c r="L134" s="4"/>
      <c r="O134" s="9"/>
      <c r="P134" s="9"/>
    </row>
    <row r="135" spans="2:16" ht="15" customHeight="1" x14ac:dyDescent="0.2">
      <c r="B135" s="3"/>
      <c r="C135" s="169" t="str">
        <f>"Auto-calculated using "&amp;'For Reference 2026 FMR'!C35&amp;" FMRs or Actual Rents"</f>
        <v>Auto-calculated using Union County FMRs or Actual Rents</v>
      </c>
      <c r="D135" s="170"/>
      <c r="E135" s="78">
        <f>IF(I20="Actual/HUD Paid Rent",(E57*E96*12),(E57*'For Reference 2026 FMR'!D35*12))</f>
        <v>0</v>
      </c>
      <c r="F135" s="78">
        <f>IF(I20="Actual/HUD Paid Rent",(F57*F96*12),(F57*'For Reference 2026 FMR'!E35*12))</f>
        <v>0</v>
      </c>
      <c r="G135" s="78">
        <f>IF(I20="Actual/HUD Paid Rent",(G57*G96*12),(G57*'For Reference 2026 FMR'!F35*12))</f>
        <v>0</v>
      </c>
      <c r="H135" s="78">
        <f>IF(I20="Actual/HUD Paid Rent",(H57*H96*12),(H57*'For Reference 2026 FMR'!G35*12))</f>
        <v>0</v>
      </c>
      <c r="I135" s="78">
        <f>IF(I20="Actual/HUD Paid Rent",(I57*I96*12),(I57*'For Reference 2026 FMR'!H35*12))</f>
        <v>0</v>
      </c>
      <c r="J135" s="78">
        <f>IF(I20="Actual/HUD Paid Rent",(J57*J96*12),(J57*'For Reference 2026 FMR'!I35*12))</f>
        <v>0</v>
      </c>
      <c r="K135" s="79">
        <f t="shared" si="3"/>
        <v>0</v>
      </c>
      <c r="L135" s="4"/>
      <c r="O135" s="9"/>
      <c r="P135" s="9"/>
    </row>
    <row r="136" spans="2:16" ht="15" customHeight="1" x14ac:dyDescent="0.2">
      <c r="B136" s="3"/>
      <c r="C136" s="169" t="str">
        <f>"Auto-calculated using "&amp;'For Reference 2026 FMR'!C36&amp;" FMRs or Actual Rents"</f>
        <v>Auto-calculated using Wayne County FMRs or Actual Rents</v>
      </c>
      <c r="D136" s="170"/>
      <c r="E136" s="78">
        <f>IF(I20="Actual/HUD Paid Rent",(E58*E97*12),(E58*'For Reference 2026 FMR'!D36*12))</f>
        <v>0</v>
      </c>
      <c r="F136" s="78">
        <f>IF(I20="Actual/HUD Paid Rent",(F58*F97*12),(F58*'For Reference 2026 FMR'!E36*12))</f>
        <v>0</v>
      </c>
      <c r="G136" s="78">
        <f>IF(I20="Actual/HUD Paid Rent",(G58*G97*12),(G58*'For Reference 2026 FMR'!F36*12))</f>
        <v>0</v>
      </c>
      <c r="H136" s="78">
        <f>IF(I20="Actual/HUD Paid Rent",(H58*H97*12),(H58*'For Reference 2026 FMR'!G36*12))</f>
        <v>0</v>
      </c>
      <c r="I136" s="78">
        <f>IF(I20="Actual/HUD Paid Rent",(I58*I97*12),(I58*'For Reference 2026 FMR'!H36*12))</f>
        <v>0</v>
      </c>
      <c r="J136" s="78">
        <f>IF(I20="Actual/HUD Paid Rent",(J58*J97*12),(J58*'For Reference 2026 FMR'!I36*12))</f>
        <v>0</v>
      </c>
      <c r="K136" s="79">
        <f t="shared" si="3"/>
        <v>0</v>
      </c>
      <c r="L136" s="4"/>
      <c r="O136" s="9"/>
      <c r="P136" s="9"/>
    </row>
    <row r="137" spans="2:16" ht="15" customHeight="1" x14ac:dyDescent="0.2">
      <c r="B137" s="3"/>
      <c r="C137" s="169" t="str">
        <f>"Auto-calculated using "&amp;'For Reference 2026 FMR'!C37&amp;" FMRs or Actual Rents"</f>
        <v>Auto-calculated using Wyoming County FMRs or Actual Rents</v>
      </c>
      <c r="D137" s="170"/>
      <c r="E137" s="78">
        <f>IF(I20="Actual/HUD Paid Rent",(E59*E98*12),(E59*'For Reference 2026 FMR'!D37*12))</f>
        <v>0</v>
      </c>
      <c r="F137" s="78">
        <f>IF(I20="Actual/HUD Paid Rent",(F59*F98*12),(F59*'For Reference 2026 FMR'!E37*12))</f>
        <v>0</v>
      </c>
      <c r="G137" s="78">
        <f>IF(I20="Actual/HUD Paid Rent",(G59*G98*12),(G59*'For Reference 2026 FMR'!F37*12))</f>
        <v>0</v>
      </c>
      <c r="H137" s="78">
        <f>IF(I20="Actual/HUD Paid Rent",(H59*H98*12),(H59*'For Reference 2026 FMR'!G37*12))</f>
        <v>0</v>
      </c>
      <c r="I137" s="78">
        <f>IF(I20="Actual/HUD Paid Rent",(I59*I98*12),(I59*'For Reference 2026 FMR'!H37*12))</f>
        <v>0</v>
      </c>
      <c r="J137" s="78">
        <f>IF(I20="Actual/HUD Paid Rent",(J59*J98*12),(J59*'For Reference 2026 FMR'!I37*12))</f>
        <v>0</v>
      </c>
      <c r="K137" s="79">
        <f t="shared" si="3"/>
        <v>0</v>
      </c>
      <c r="L137" s="4"/>
      <c r="O137" s="9"/>
      <c r="P137" s="9"/>
    </row>
    <row r="138" spans="2:16" ht="8.25" customHeight="1" thickBot="1" x14ac:dyDescent="0.25">
      <c r="B138" s="6"/>
      <c r="C138" s="37"/>
      <c r="D138" s="37"/>
      <c r="E138" s="37"/>
      <c r="F138" s="37"/>
      <c r="G138" s="37"/>
      <c r="H138" s="37"/>
      <c r="I138" s="37"/>
      <c r="J138" s="37"/>
      <c r="K138" s="37"/>
      <c r="L138" s="7"/>
    </row>
    <row r="139" spans="2:16" ht="9" customHeight="1" x14ac:dyDescent="0.2"/>
    <row r="140" spans="2:16" s="5" customFormat="1" x14ac:dyDescent="0.2"/>
    <row r="141" spans="2:16" s="5" customFormat="1" x14ac:dyDescent="0.2"/>
    <row r="142" spans="2:16" s="5" customFormat="1" x14ac:dyDescent="0.2"/>
    <row r="143" spans="2:16" s="5" customFormat="1" x14ac:dyDescent="0.2"/>
    <row r="144" spans="2:16"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row r="515" s="5" customFormat="1" x14ac:dyDescent="0.2"/>
    <row r="516" s="5" customFormat="1" x14ac:dyDescent="0.2"/>
    <row r="517" s="5" customFormat="1" x14ac:dyDescent="0.2"/>
    <row r="518" s="5" customFormat="1" x14ac:dyDescent="0.2"/>
    <row r="519" s="5" customFormat="1" x14ac:dyDescent="0.2"/>
    <row r="520" s="5" customFormat="1" x14ac:dyDescent="0.2"/>
    <row r="521" s="5" customFormat="1" x14ac:dyDescent="0.2"/>
    <row r="522" s="5" customFormat="1" x14ac:dyDescent="0.2"/>
    <row r="523" s="5" customFormat="1" x14ac:dyDescent="0.2"/>
    <row r="524" s="5" customFormat="1" x14ac:dyDescent="0.2"/>
    <row r="525" s="5" customFormat="1" x14ac:dyDescent="0.2"/>
    <row r="526" s="5" customFormat="1" x14ac:dyDescent="0.2"/>
    <row r="527" s="5" customFormat="1" x14ac:dyDescent="0.2"/>
    <row r="528" s="5" customFormat="1" x14ac:dyDescent="0.2"/>
    <row r="529" s="5" customFormat="1" x14ac:dyDescent="0.2"/>
    <row r="530" s="5" customFormat="1" x14ac:dyDescent="0.2"/>
    <row r="531" s="5" customFormat="1" x14ac:dyDescent="0.2"/>
    <row r="532" s="5" customFormat="1" x14ac:dyDescent="0.2"/>
    <row r="533" s="5" customFormat="1" x14ac:dyDescent="0.2"/>
    <row r="534" s="5" customFormat="1" x14ac:dyDescent="0.2"/>
    <row r="535" s="5" customFormat="1" x14ac:dyDescent="0.2"/>
    <row r="536" s="5" customFormat="1" x14ac:dyDescent="0.2"/>
    <row r="537" s="5" customFormat="1" x14ac:dyDescent="0.2"/>
    <row r="538" s="5" customFormat="1" x14ac:dyDescent="0.2"/>
    <row r="539" s="5" customFormat="1" x14ac:dyDescent="0.2"/>
    <row r="540" s="5" customFormat="1" x14ac:dyDescent="0.2"/>
    <row r="541" s="5" customFormat="1" x14ac:dyDescent="0.2"/>
    <row r="542" s="5" customFormat="1" x14ac:dyDescent="0.2"/>
    <row r="543" s="5" customFormat="1" x14ac:dyDescent="0.2"/>
    <row r="544" s="5" customFormat="1" x14ac:dyDescent="0.2"/>
    <row r="545" s="5" customFormat="1" x14ac:dyDescent="0.2"/>
    <row r="546" s="5" customFormat="1" x14ac:dyDescent="0.2"/>
    <row r="547" s="5" customFormat="1" x14ac:dyDescent="0.2"/>
    <row r="548" s="5" customFormat="1" x14ac:dyDescent="0.2"/>
    <row r="549" s="5" customFormat="1" x14ac:dyDescent="0.2"/>
    <row r="550" s="5" customFormat="1" x14ac:dyDescent="0.2"/>
    <row r="551" s="5" customFormat="1" x14ac:dyDescent="0.2"/>
    <row r="552" s="5" customFormat="1" x14ac:dyDescent="0.2"/>
  </sheetData>
  <sheetProtection algorithmName="SHA-512" hashValue="cGxMJb4RRXieC92fUnKzMN0ySvGFoOL47n5kTmkqO+k79T3lUo7Vejk0KVdyjGOIFxN8zz1DHzhYOzxF/BIV5A==" saltValue="NuJbMBZGtyimoEwbtG7I6g==" spinCount="100000" sheet="1" formatRows="0" selectLockedCells="1"/>
  <mergeCells count="126">
    <mergeCell ref="C134:D134"/>
    <mergeCell ref="C135:D135"/>
    <mergeCell ref="C136:D136"/>
    <mergeCell ref="C137:D137"/>
    <mergeCell ref="C128:D128"/>
    <mergeCell ref="C129:D129"/>
    <mergeCell ref="C130:D130"/>
    <mergeCell ref="C132:D132"/>
    <mergeCell ref="C133:D133"/>
    <mergeCell ref="C131:D131"/>
    <mergeCell ref="C123:D123"/>
    <mergeCell ref="C124:D124"/>
    <mergeCell ref="C125:D125"/>
    <mergeCell ref="C126:D126"/>
    <mergeCell ref="C127:D127"/>
    <mergeCell ref="C118:D118"/>
    <mergeCell ref="C119:D119"/>
    <mergeCell ref="C120:D120"/>
    <mergeCell ref="C121:D121"/>
    <mergeCell ref="C122:D122"/>
    <mergeCell ref="C113:D113"/>
    <mergeCell ref="C114:D114"/>
    <mergeCell ref="C115:D115"/>
    <mergeCell ref="C116:D116"/>
    <mergeCell ref="C117:D117"/>
    <mergeCell ref="C108:D108"/>
    <mergeCell ref="C109:D109"/>
    <mergeCell ref="C110:D110"/>
    <mergeCell ref="C111:D111"/>
    <mergeCell ref="C112:D112"/>
    <mergeCell ref="C94:D94"/>
    <mergeCell ref="C95:D95"/>
    <mergeCell ref="C96:D96"/>
    <mergeCell ref="C106:D106"/>
    <mergeCell ref="C107:D107"/>
    <mergeCell ref="C89:D89"/>
    <mergeCell ref="C90:D90"/>
    <mergeCell ref="C91:D91"/>
    <mergeCell ref="C92:D92"/>
    <mergeCell ref="C93:D93"/>
    <mergeCell ref="C100:K100"/>
    <mergeCell ref="C101:K101"/>
    <mergeCell ref="C105:D105"/>
    <mergeCell ref="C98:D98"/>
    <mergeCell ref="C97:D97"/>
    <mergeCell ref="C84:D84"/>
    <mergeCell ref="C85:D85"/>
    <mergeCell ref="C86:D86"/>
    <mergeCell ref="C87:D87"/>
    <mergeCell ref="C88:D88"/>
    <mergeCell ref="C79:D79"/>
    <mergeCell ref="C80:D80"/>
    <mergeCell ref="C81:D81"/>
    <mergeCell ref="C82:D82"/>
    <mergeCell ref="C83:D83"/>
    <mergeCell ref="C38:D38"/>
    <mergeCell ref="C39:D39"/>
    <mergeCell ref="C40:D40"/>
    <mergeCell ref="C41:D41"/>
    <mergeCell ref="C74:D74"/>
    <mergeCell ref="C75:D75"/>
    <mergeCell ref="C76:D76"/>
    <mergeCell ref="C77:D77"/>
    <mergeCell ref="C78:D78"/>
    <mergeCell ref="C55:D55"/>
    <mergeCell ref="C56:D56"/>
    <mergeCell ref="C67:D67"/>
    <mergeCell ref="C68:D68"/>
    <mergeCell ref="C69:D69"/>
    <mergeCell ref="C64:J64"/>
    <mergeCell ref="C65:D65"/>
    <mergeCell ref="C70:D70"/>
    <mergeCell ref="C71:D71"/>
    <mergeCell ref="C72:D72"/>
    <mergeCell ref="C73:D73"/>
    <mergeCell ref="C50:D50"/>
    <mergeCell ref="C51:D51"/>
    <mergeCell ref="C52:D52"/>
    <mergeCell ref="C53:D53"/>
    <mergeCell ref="C37:D37"/>
    <mergeCell ref="C54:D54"/>
    <mergeCell ref="C102:D103"/>
    <mergeCell ref="C104:D104"/>
    <mergeCell ref="C13:K13"/>
    <mergeCell ref="C23:K23"/>
    <mergeCell ref="C24:K24"/>
    <mergeCell ref="C21:K21"/>
    <mergeCell ref="C27:D27"/>
    <mergeCell ref="C61:J61"/>
    <mergeCell ref="C26:D26"/>
    <mergeCell ref="C25:D25"/>
    <mergeCell ref="C57:D57"/>
    <mergeCell ref="C58:D58"/>
    <mergeCell ref="C59:D59"/>
    <mergeCell ref="C42:D42"/>
    <mergeCell ref="C43:D43"/>
    <mergeCell ref="C44:D44"/>
    <mergeCell ref="C45:D45"/>
    <mergeCell ref="C46:D46"/>
    <mergeCell ref="C47:D47"/>
    <mergeCell ref="C48:D48"/>
    <mergeCell ref="C49:D49"/>
    <mergeCell ref="C66:D66"/>
    <mergeCell ref="C28:D28"/>
    <mergeCell ref="C29:D29"/>
    <mergeCell ref="C30:D30"/>
    <mergeCell ref="C31:D31"/>
    <mergeCell ref="C32:D32"/>
    <mergeCell ref="C33:D33"/>
    <mergeCell ref="C34:D34"/>
    <mergeCell ref="C35:D35"/>
    <mergeCell ref="C36:D36"/>
    <mergeCell ref="C20:H20"/>
    <mergeCell ref="I20:J20"/>
    <mergeCell ref="C3:L3"/>
    <mergeCell ref="D5:E5"/>
    <mergeCell ref="F5:G5"/>
    <mergeCell ref="H5:L5"/>
    <mergeCell ref="B9:L9"/>
    <mergeCell ref="B17:L17"/>
    <mergeCell ref="B6:L6"/>
    <mergeCell ref="B7:L7"/>
    <mergeCell ref="C8:K8"/>
    <mergeCell ref="C14:K14"/>
    <mergeCell ref="F11:G11"/>
    <mergeCell ref="C11:E11"/>
  </mergeCells>
  <conditionalFormatting sqref="E66:J98">
    <cfRule type="expression" dxfId="2" priority="1">
      <formula>$E$66="N/A"</formula>
    </cfRule>
  </conditionalFormatting>
  <conditionalFormatting sqref="E105:K137">
    <cfRule type="expression" dxfId="1" priority="16">
      <formula>#REF!=""</formula>
    </cfRule>
    <cfRule type="expression" dxfId="0" priority="36">
      <formula>#REF!="HUD Paid Rent"</formula>
    </cfRule>
  </conditionalFormatting>
  <dataValidations count="1">
    <dataValidation type="list" allowBlank="1" showInputMessage="1" showErrorMessage="1" prompt="Please make a selection." sqref="I20" xr:uid="{E7D38B8B-B3FC-47DA-8CEF-10C0E19907D3}">
      <formula1>"FMR,Actual/HUD Paid Rent"</formula1>
    </dataValidation>
  </dataValidations>
  <pageMargins left="0.7" right="0.7" top="0.5" bottom="0.5" header="0.3" footer="0.3"/>
  <pageSetup scale="82" fitToHeight="0" orientation="landscape" r:id="rId1"/>
  <headerFooter>
    <oddHeader>&amp;R&amp;"-,Bold Italic"&amp;A</oddHeader>
    <oddFooter>&amp;L&amp;9
&amp;F&amp;R&amp;"-,Bold Italic"Page &amp;P of &amp;N</oddFooter>
  </headerFooter>
  <rowBreaks count="1" manualBreakCount="1">
    <brk id="16" max="12" man="1"/>
  </rowBreaks>
  <ignoredErrors>
    <ignoredError sqref="E66:J9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7F93-23A3-4188-B2E3-F074972B8C26}">
  <sheetPr codeName="Sheet3">
    <pageSetUpPr fitToPage="1"/>
  </sheetPr>
  <dimension ref="B1:CF520"/>
  <sheetViews>
    <sheetView workbookViewId="0">
      <selection activeCell="E15" sqref="E15"/>
    </sheetView>
  </sheetViews>
  <sheetFormatPr baseColWidth="10" defaultColWidth="9.1640625" defaultRowHeight="15" x14ac:dyDescent="0.2"/>
  <cols>
    <col min="1" max="1" width="1.1640625" style="2" customWidth="1"/>
    <col min="2" max="2" width="1.33203125" style="2" customWidth="1"/>
    <col min="3" max="3" width="21" style="2" customWidth="1"/>
    <col min="4" max="4" width="25.5" style="2" customWidth="1"/>
    <col min="5" max="11" width="15" style="2" customWidth="1"/>
    <col min="12" max="12" width="1.1640625" style="2" customWidth="1"/>
    <col min="13" max="13" width="1.5" style="2" customWidth="1"/>
    <col min="14" max="21" width="17.33203125" style="2" customWidth="1"/>
    <col min="22" max="16384" width="9.1640625" style="2"/>
  </cols>
  <sheetData>
    <row r="1" spans="2:84" ht="6" customHeight="1" thickBot="1" x14ac:dyDescent="0.2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row>
    <row r="2" spans="2:84" ht="19" x14ac:dyDescent="0.25">
      <c r="B2" s="39"/>
      <c r="C2" s="40" t="s">
        <v>92</v>
      </c>
      <c r="D2" s="41"/>
      <c r="E2" s="41"/>
      <c r="F2" s="41"/>
      <c r="G2" s="41"/>
      <c r="H2" s="41"/>
      <c r="I2" s="41"/>
      <c r="J2" s="41"/>
      <c r="K2" s="41"/>
      <c r="L2" s="42"/>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row>
    <row r="3" spans="2:84" ht="130.5" customHeight="1" thickBot="1" x14ac:dyDescent="0.25">
      <c r="B3" s="43"/>
      <c r="C3" s="156" t="s">
        <v>160</v>
      </c>
      <c r="D3" s="156"/>
      <c r="E3" s="156"/>
      <c r="F3" s="156"/>
      <c r="G3" s="156"/>
      <c r="H3" s="156"/>
      <c r="I3" s="156"/>
      <c r="J3" s="156"/>
      <c r="K3" s="156"/>
      <c r="L3" s="157"/>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row>
    <row r="4" spans="2:84" ht="6" customHeight="1" x14ac:dyDescent="0.2">
      <c r="C4" s="45"/>
      <c r="D4" s="45"/>
      <c r="E4" s="45"/>
      <c r="F4" s="45"/>
      <c r="G4" s="45"/>
      <c r="H4" s="45"/>
      <c r="I4" s="45"/>
      <c r="J4" s="45"/>
      <c r="K4" s="4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row>
    <row r="5" spans="2:84" s="46" customFormat="1" x14ac:dyDescent="0.2">
      <c r="B5" s="47"/>
      <c r="C5" s="48" t="s">
        <v>45</v>
      </c>
      <c r="D5" s="158" t="str">
        <f>IF('General Information'!D6="","",'General Information'!D6)</f>
        <v/>
      </c>
      <c r="E5" s="159"/>
      <c r="F5" s="160" t="s">
        <v>89</v>
      </c>
      <c r="G5" s="161"/>
      <c r="H5" s="162" t="str">
        <f>IF('General Information'!D12="","",'General Information'!D12)</f>
        <v/>
      </c>
      <c r="I5" s="158"/>
      <c r="J5" s="158"/>
      <c r="K5" s="158"/>
      <c r="L5" s="159"/>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row>
    <row r="6" spans="2:84" ht="25.5" customHeight="1" x14ac:dyDescent="0.2">
      <c r="C6" s="163" t="s">
        <v>98</v>
      </c>
      <c r="D6" s="163"/>
      <c r="E6" s="163"/>
      <c r="F6" s="163"/>
      <c r="G6" s="163"/>
      <c r="H6" s="163"/>
      <c r="I6" s="163"/>
      <c r="J6" s="163"/>
      <c r="K6" s="163"/>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2:84" ht="6" customHeight="1" thickBot="1" x14ac:dyDescent="0.25">
      <c r="C7" s="81"/>
      <c r="D7" s="81"/>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row>
    <row r="8" spans="2:84" ht="27.75" customHeight="1" x14ac:dyDescent="0.2">
      <c r="B8" s="199" t="s">
        <v>161</v>
      </c>
      <c r="C8" s="200"/>
      <c r="D8" s="200"/>
      <c r="E8" s="200"/>
      <c r="F8" s="200"/>
      <c r="G8" s="200"/>
      <c r="H8" s="200"/>
      <c r="I8" s="200"/>
      <c r="J8" s="200"/>
      <c r="K8" s="200"/>
      <c r="L8" s="201"/>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row>
    <row r="9" spans="2:84" ht="19" x14ac:dyDescent="0.2">
      <c r="B9" s="3"/>
      <c r="C9" s="202" t="s">
        <v>96</v>
      </c>
      <c r="D9" s="202"/>
      <c r="E9" s="202"/>
      <c r="F9" s="202"/>
      <c r="G9" s="202"/>
      <c r="H9" s="202"/>
      <c r="I9" s="202"/>
      <c r="J9" s="202"/>
      <c r="K9" s="202"/>
      <c r="L9" s="4"/>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row>
    <row r="10" spans="2:84" ht="6.75" customHeight="1" x14ac:dyDescent="0.2">
      <c r="B10" s="3"/>
      <c r="L10" s="4"/>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row>
    <row r="11" spans="2:84" ht="16" x14ac:dyDescent="0.2">
      <c r="B11" s="3"/>
      <c r="C11" s="72" t="s">
        <v>44</v>
      </c>
      <c r="D11" s="73"/>
      <c r="E11" s="73"/>
      <c r="F11" s="82"/>
      <c r="G11" s="82"/>
      <c r="H11" s="82"/>
      <c r="I11" s="82"/>
      <c r="J11" s="82"/>
      <c r="K11" s="83"/>
      <c r="L11" s="4"/>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row>
    <row r="12" spans="2:84" ht="16" x14ac:dyDescent="0.2">
      <c r="B12" s="3"/>
      <c r="C12" s="74" t="s">
        <v>43</v>
      </c>
      <c r="D12" s="84"/>
      <c r="E12" s="84"/>
      <c r="F12" s="85"/>
      <c r="G12" s="85"/>
      <c r="H12" s="85"/>
      <c r="I12" s="85"/>
      <c r="J12" s="85"/>
      <c r="K12" s="86"/>
      <c r="L12" s="4"/>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row>
    <row r="13" spans="2:84" s="65" customFormat="1" ht="32" x14ac:dyDescent="0.2">
      <c r="B13" s="63"/>
      <c r="C13" s="187"/>
      <c r="D13" s="188"/>
      <c r="E13" s="64" t="s">
        <v>55</v>
      </c>
      <c r="F13" s="64" t="s">
        <v>57</v>
      </c>
      <c r="G13" s="64" t="s">
        <v>12</v>
      </c>
      <c r="H13" s="64" t="s">
        <v>13</v>
      </c>
      <c r="I13" s="64" t="s">
        <v>14</v>
      </c>
      <c r="J13" s="64" t="s">
        <v>15</v>
      </c>
      <c r="K13" s="64" t="s">
        <v>11</v>
      </c>
      <c r="L13" s="4"/>
      <c r="M13" s="2"/>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row>
    <row r="14" spans="2:84" s="65" customFormat="1" x14ac:dyDescent="0.2">
      <c r="B14" s="63"/>
      <c r="C14" s="197" t="s">
        <v>49</v>
      </c>
      <c r="D14" s="198"/>
      <c r="E14" s="67">
        <f t="shared" ref="E14:J14" si="0">SUM(E15:E47)</f>
        <v>0</v>
      </c>
      <c r="F14" s="67">
        <f t="shared" si="0"/>
        <v>0</v>
      </c>
      <c r="G14" s="67">
        <f t="shared" si="0"/>
        <v>0</v>
      </c>
      <c r="H14" s="67">
        <f t="shared" si="0"/>
        <v>0</v>
      </c>
      <c r="I14" s="67">
        <f t="shared" si="0"/>
        <v>0</v>
      </c>
      <c r="J14" s="67">
        <f t="shared" si="0"/>
        <v>0</v>
      </c>
      <c r="K14" s="67">
        <f>SUM(E14:J14)</f>
        <v>0</v>
      </c>
      <c r="L14" s="4"/>
      <c r="M14" s="2"/>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row>
    <row r="15" spans="2:84" ht="15" customHeight="1" x14ac:dyDescent="0.2">
      <c r="B15" s="3"/>
      <c r="C15" s="195" t="str">
        <f>'For Reference 2026 FMR'!C5&amp;": Number of Units"</f>
        <v>Adams County: Number of Units</v>
      </c>
      <c r="D15" s="196"/>
      <c r="E15" s="8"/>
      <c r="F15" s="8"/>
      <c r="G15" s="8"/>
      <c r="H15" s="8"/>
      <c r="I15" s="8"/>
      <c r="J15" s="8"/>
      <c r="K15" s="67">
        <f>SUM(E15:J15)</f>
        <v>0</v>
      </c>
      <c r="L15" s="4"/>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row>
    <row r="16" spans="2:84" x14ac:dyDescent="0.2">
      <c r="B16" s="3"/>
      <c r="C16" s="195" t="str">
        <f>'For Reference 2026 FMR'!C6&amp;": Number of Units"</f>
        <v>Bedford County: Number of Units</v>
      </c>
      <c r="D16" s="196"/>
      <c r="E16" s="8"/>
      <c r="F16" s="8"/>
      <c r="G16" s="8"/>
      <c r="H16" s="8"/>
      <c r="I16" s="8"/>
      <c r="J16" s="8"/>
      <c r="K16" s="67">
        <f t="shared" ref="K16:K47" si="1">SUM(E16:J16)</f>
        <v>0</v>
      </c>
      <c r="L16" s="4"/>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row>
    <row r="17" spans="2:55" x14ac:dyDescent="0.2">
      <c r="B17" s="3"/>
      <c r="C17" s="195" t="str">
        <f>'For Reference 2026 FMR'!C7&amp;": Number of Units"</f>
        <v>Blair County: Number of Units</v>
      </c>
      <c r="D17" s="196"/>
      <c r="E17" s="8"/>
      <c r="F17" s="8"/>
      <c r="G17" s="8"/>
      <c r="H17" s="8"/>
      <c r="I17" s="8"/>
      <c r="J17" s="8"/>
      <c r="K17" s="67">
        <f t="shared" si="1"/>
        <v>0</v>
      </c>
      <c r="L17" s="4"/>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row>
    <row r="18" spans="2:55" x14ac:dyDescent="0.2">
      <c r="B18" s="3"/>
      <c r="C18" s="195" t="str">
        <f>'For Reference 2026 FMR'!C8&amp;": Number of Units"</f>
        <v>Bradford County: Number of Units</v>
      </c>
      <c r="D18" s="196"/>
      <c r="E18" s="8"/>
      <c r="F18" s="8"/>
      <c r="G18" s="8"/>
      <c r="H18" s="8"/>
      <c r="I18" s="8"/>
      <c r="J18" s="8"/>
      <c r="K18" s="67">
        <f t="shared" si="1"/>
        <v>0</v>
      </c>
      <c r="L18" s="4"/>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row>
    <row r="19" spans="2:55" x14ac:dyDescent="0.2">
      <c r="B19" s="3"/>
      <c r="C19" s="195" t="str">
        <f>'For Reference 2026 FMR'!C9&amp;": Number of Units"</f>
        <v>Cambria County: Number of Units</v>
      </c>
      <c r="D19" s="196"/>
      <c r="E19" s="8"/>
      <c r="F19" s="8"/>
      <c r="G19" s="8"/>
      <c r="H19" s="8"/>
      <c r="I19" s="8"/>
      <c r="J19" s="8"/>
      <c r="K19" s="67">
        <f t="shared" si="1"/>
        <v>0</v>
      </c>
      <c r="L19" s="4"/>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row>
    <row r="20" spans="2:55" x14ac:dyDescent="0.2">
      <c r="B20" s="3"/>
      <c r="C20" s="195" t="str">
        <f>'For Reference 2026 FMR'!C10&amp;": Number of Units"</f>
        <v>Carbon County: Number of Units</v>
      </c>
      <c r="D20" s="196"/>
      <c r="E20" s="8"/>
      <c r="F20" s="8"/>
      <c r="G20" s="8"/>
      <c r="H20" s="8"/>
      <c r="I20" s="8"/>
      <c r="J20" s="8"/>
      <c r="K20" s="67">
        <f t="shared" si="1"/>
        <v>0</v>
      </c>
      <c r="L20" s="4"/>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row>
    <row r="21" spans="2:55" x14ac:dyDescent="0.2">
      <c r="B21" s="3"/>
      <c r="C21" s="195" t="str">
        <f>'For Reference 2026 FMR'!C11&amp;": Number of Units"</f>
        <v>Centre County: Number of Units</v>
      </c>
      <c r="D21" s="196"/>
      <c r="E21" s="8"/>
      <c r="F21" s="8"/>
      <c r="G21" s="8"/>
      <c r="H21" s="8"/>
      <c r="I21" s="8"/>
      <c r="J21" s="8"/>
      <c r="K21" s="67">
        <f t="shared" si="1"/>
        <v>0</v>
      </c>
      <c r="L21" s="4"/>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row>
    <row r="22" spans="2:55" x14ac:dyDescent="0.2">
      <c r="B22" s="3"/>
      <c r="C22" s="195" t="str">
        <f>'For Reference 2026 FMR'!C12&amp;": Number of Units"</f>
        <v>Clinton County: Number of Units</v>
      </c>
      <c r="D22" s="196"/>
      <c r="E22" s="8"/>
      <c r="F22" s="8"/>
      <c r="G22" s="8"/>
      <c r="H22" s="8"/>
      <c r="I22" s="8"/>
      <c r="J22" s="8"/>
      <c r="K22" s="67">
        <f t="shared" si="1"/>
        <v>0</v>
      </c>
      <c r="L22" s="4"/>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row>
    <row r="23" spans="2:55" x14ac:dyDescent="0.2">
      <c r="B23" s="3"/>
      <c r="C23" s="195" t="str">
        <f>'For Reference 2026 FMR'!C13&amp;": Number of Units"</f>
        <v>Columbia County: Number of Units</v>
      </c>
      <c r="D23" s="196"/>
      <c r="E23" s="8"/>
      <c r="F23" s="8"/>
      <c r="G23" s="8"/>
      <c r="H23" s="8"/>
      <c r="I23" s="8"/>
      <c r="J23" s="8"/>
      <c r="K23" s="67">
        <f t="shared" si="1"/>
        <v>0</v>
      </c>
      <c r="L23" s="4"/>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row>
    <row r="24" spans="2:55" x14ac:dyDescent="0.2">
      <c r="B24" s="3"/>
      <c r="C24" s="195" t="str">
        <f>'For Reference 2026 FMR'!C14&amp;": Number of Units"</f>
        <v>Cumberland County: Number of Units</v>
      </c>
      <c r="D24" s="196"/>
      <c r="E24" s="8"/>
      <c r="F24" s="8"/>
      <c r="G24" s="8"/>
      <c r="H24" s="8"/>
      <c r="I24" s="8"/>
      <c r="J24" s="8"/>
      <c r="K24" s="67">
        <f t="shared" si="1"/>
        <v>0</v>
      </c>
      <c r="L24" s="4"/>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row>
    <row r="25" spans="2:55" x14ac:dyDescent="0.2">
      <c r="B25" s="3"/>
      <c r="C25" s="195" t="str">
        <f>'For Reference 2026 FMR'!C15&amp;": Number of Units"</f>
        <v>Franklin County: Number of Units</v>
      </c>
      <c r="D25" s="196"/>
      <c r="E25" s="8"/>
      <c r="F25" s="8"/>
      <c r="G25" s="8"/>
      <c r="H25" s="8"/>
      <c r="I25" s="8"/>
      <c r="J25" s="8"/>
      <c r="K25" s="67">
        <f t="shared" si="1"/>
        <v>0</v>
      </c>
      <c r="L25" s="4"/>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row>
    <row r="26" spans="2:55" x14ac:dyDescent="0.2">
      <c r="B26" s="3"/>
      <c r="C26" s="195" t="str">
        <f>'For Reference 2026 FMR'!C16&amp;": Number of Units"</f>
        <v>Fulton County: Number of Units</v>
      </c>
      <c r="D26" s="196"/>
      <c r="E26" s="8"/>
      <c r="F26" s="8"/>
      <c r="G26" s="8"/>
      <c r="H26" s="8"/>
      <c r="I26" s="8"/>
      <c r="J26" s="8"/>
      <c r="K26" s="67">
        <f t="shared" si="1"/>
        <v>0</v>
      </c>
      <c r="L26" s="4"/>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row>
    <row r="27" spans="2:55" x14ac:dyDescent="0.2">
      <c r="B27" s="3"/>
      <c r="C27" s="195" t="str">
        <f>'For Reference 2026 FMR'!C17&amp;": Number of Units"</f>
        <v>Huntingdon County: Number of Units</v>
      </c>
      <c r="D27" s="196"/>
      <c r="E27" s="8"/>
      <c r="F27" s="8"/>
      <c r="G27" s="8"/>
      <c r="H27" s="8"/>
      <c r="I27" s="8"/>
      <c r="J27" s="8"/>
      <c r="K27" s="67">
        <f t="shared" si="1"/>
        <v>0</v>
      </c>
      <c r="L27" s="4"/>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row>
    <row r="28" spans="2:55" x14ac:dyDescent="0.2">
      <c r="B28" s="3"/>
      <c r="C28" s="195" t="str">
        <f>'For Reference 2026 FMR'!C18&amp;": Number of Units"</f>
        <v>Juniata County: Number of Units</v>
      </c>
      <c r="D28" s="196"/>
      <c r="E28" s="8"/>
      <c r="F28" s="8"/>
      <c r="G28" s="8"/>
      <c r="H28" s="8"/>
      <c r="I28" s="8"/>
      <c r="J28" s="8"/>
      <c r="K28" s="67">
        <f t="shared" si="1"/>
        <v>0</v>
      </c>
      <c r="L28" s="4"/>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row>
    <row r="29" spans="2:55" x14ac:dyDescent="0.2">
      <c r="B29" s="3"/>
      <c r="C29" s="195" t="str">
        <f>'For Reference 2026 FMR'!C19&amp;": Number of Units"</f>
        <v>Lebanon County: Number of Units</v>
      </c>
      <c r="D29" s="196"/>
      <c r="E29" s="8"/>
      <c r="F29" s="8"/>
      <c r="G29" s="8"/>
      <c r="H29" s="8"/>
      <c r="I29" s="8"/>
      <c r="J29" s="8"/>
      <c r="K29" s="67">
        <f t="shared" si="1"/>
        <v>0</v>
      </c>
      <c r="L29" s="4"/>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row>
    <row r="30" spans="2:55" x14ac:dyDescent="0.2">
      <c r="B30" s="3"/>
      <c r="C30" s="195" t="str">
        <f>'For Reference 2026 FMR'!C20&amp;": Number of Units"</f>
        <v>Lehigh County: Number of Units</v>
      </c>
      <c r="D30" s="196"/>
      <c r="E30" s="8"/>
      <c r="F30" s="8"/>
      <c r="G30" s="8"/>
      <c r="H30" s="8"/>
      <c r="I30" s="8"/>
      <c r="J30" s="8"/>
      <c r="K30" s="67">
        <f t="shared" si="1"/>
        <v>0</v>
      </c>
      <c r="L30" s="4"/>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row>
    <row r="31" spans="2:55" x14ac:dyDescent="0.2">
      <c r="B31" s="3"/>
      <c r="C31" s="195" t="str">
        <f>'For Reference 2026 FMR'!C21&amp;": Number of Units"</f>
        <v>Lycoming County: Number of Units</v>
      </c>
      <c r="D31" s="196"/>
      <c r="E31" s="8"/>
      <c r="F31" s="8"/>
      <c r="G31" s="8"/>
      <c r="H31" s="8"/>
      <c r="I31" s="8"/>
      <c r="J31" s="8"/>
      <c r="K31" s="67">
        <f t="shared" si="1"/>
        <v>0</v>
      </c>
      <c r="L31" s="4"/>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row>
    <row r="32" spans="2:55" x14ac:dyDescent="0.2">
      <c r="B32" s="3"/>
      <c r="C32" s="195" t="str">
        <f>'For Reference 2026 FMR'!C22&amp;": Number of Units"</f>
        <v>Mifflin County: Number of Units</v>
      </c>
      <c r="D32" s="196"/>
      <c r="E32" s="8"/>
      <c r="F32" s="8"/>
      <c r="G32" s="8"/>
      <c r="H32" s="8"/>
      <c r="I32" s="8"/>
      <c r="J32" s="8"/>
      <c r="K32" s="67">
        <f t="shared" si="1"/>
        <v>0</v>
      </c>
      <c r="L32" s="4"/>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row>
    <row r="33" spans="2:55" x14ac:dyDescent="0.2">
      <c r="B33" s="3"/>
      <c r="C33" s="195" t="str">
        <f>'For Reference 2026 FMR'!C23&amp;": Number of Units"</f>
        <v>Monroe County: Number of Units</v>
      </c>
      <c r="D33" s="196"/>
      <c r="E33" s="8"/>
      <c r="F33" s="8"/>
      <c r="G33" s="8"/>
      <c r="H33" s="8"/>
      <c r="I33" s="8"/>
      <c r="J33" s="8"/>
      <c r="K33" s="67">
        <f t="shared" si="1"/>
        <v>0</v>
      </c>
      <c r="L33" s="4"/>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row>
    <row r="34" spans="2:55" x14ac:dyDescent="0.2">
      <c r="B34" s="3"/>
      <c r="C34" s="195" t="str">
        <f>'For Reference 2026 FMR'!C24&amp;": Number of Units"</f>
        <v>Montour County: Number of Units</v>
      </c>
      <c r="D34" s="196"/>
      <c r="E34" s="8"/>
      <c r="F34" s="8"/>
      <c r="G34" s="8"/>
      <c r="H34" s="8"/>
      <c r="I34" s="8"/>
      <c r="J34" s="8"/>
      <c r="K34" s="67">
        <f t="shared" si="1"/>
        <v>0</v>
      </c>
      <c r="L34" s="4"/>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row>
    <row r="35" spans="2:55" x14ac:dyDescent="0.2">
      <c r="B35" s="3"/>
      <c r="C35" s="195" t="str">
        <f>'For Reference 2026 FMR'!C25&amp;": Number of Units"</f>
        <v>Northampton County: Number of Units</v>
      </c>
      <c r="D35" s="196"/>
      <c r="E35" s="8"/>
      <c r="F35" s="8"/>
      <c r="G35" s="8"/>
      <c r="H35" s="8"/>
      <c r="I35" s="8"/>
      <c r="J35" s="8"/>
      <c r="K35" s="67">
        <f t="shared" si="1"/>
        <v>0</v>
      </c>
      <c r="L35" s="4"/>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row>
    <row r="36" spans="2:55" x14ac:dyDescent="0.2">
      <c r="B36" s="3"/>
      <c r="C36" s="195" t="str">
        <f>'For Reference 2026 FMR'!C26&amp;": Number of Units"</f>
        <v>Northumberland County: Number of Units</v>
      </c>
      <c r="D36" s="196"/>
      <c r="E36" s="8"/>
      <c r="F36" s="8"/>
      <c r="G36" s="8"/>
      <c r="H36" s="8"/>
      <c r="I36" s="8"/>
      <c r="J36" s="8"/>
      <c r="K36" s="67">
        <f t="shared" si="1"/>
        <v>0</v>
      </c>
      <c r="L36" s="4"/>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row>
    <row r="37" spans="2:55" x14ac:dyDescent="0.2">
      <c r="B37" s="3"/>
      <c r="C37" s="195" t="str">
        <f>'For Reference 2026 FMR'!C27&amp;": Number of Units"</f>
        <v>Perry County: Number of Units</v>
      </c>
      <c r="D37" s="196"/>
      <c r="E37" s="8"/>
      <c r="F37" s="8"/>
      <c r="G37" s="8"/>
      <c r="H37" s="8"/>
      <c r="I37" s="8"/>
      <c r="J37" s="8"/>
      <c r="K37" s="67">
        <f t="shared" si="1"/>
        <v>0</v>
      </c>
      <c r="L37" s="4"/>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row>
    <row r="38" spans="2:55" x14ac:dyDescent="0.2">
      <c r="B38" s="3"/>
      <c r="C38" s="195" t="str">
        <f>'For Reference 2026 FMR'!C28&amp;": Number of Units"</f>
        <v>Pike County: Number of Units</v>
      </c>
      <c r="D38" s="196"/>
      <c r="E38" s="8"/>
      <c r="F38" s="8"/>
      <c r="G38" s="8"/>
      <c r="H38" s="8"/>
      <c r="I38" s="8"/>
      <c r="J38" s="8"/>
      <c r="K38" s="67">
        <f t="shared" si="1"/>
        <v>0</v>
      </c>
      <c r="L38" s="4"/>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row>
    <row r="39" spans="2:55" x14ac:dyDescent="0.2">
      <c r="B39" s="3"/>
      <c r="C39" s="195" t="str">
        <f>'For Reference 2026 FMR'!C29&amp;": Number of Units"</f>
        <v>Schuylkill County: Number of Units</v>
      </c>
      <c r="D39" s="196"/>
      <c r="E39" s="8"/>
      <c r="F39" s="8"/>
      <c r="G39" s="8"/>
      <c r="H39" s="8"/>
      <c r="I39" s="8"/>
      <c r="J39" s="8"/>
      <c r="K39" s="67">
        <f t="shared" si="1"/>
        <v>0</v>
      </c>
      <c r="L39" s="4"/>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row>
    <row r="40" spans="2:55" x14ac:dyDescent="0.2">
      <c r="B40" s="3"/>
      <c r="C40" s="195" t="str">
        <f>'For Reference 2026 FMR'!C30&amp;": Number of Units"</f>
        <v>Snyder County: Number of Units</v>
      </c>
      <c r="D40" s="196"/>
      <c r="E40" s="8"/>
      <c r="F40" s="8"/>
      <c r="G40" s="8"/>
      <c r="H40" s="8"/>
      <c r="I40" s="8"/>
      <c r="J40" s="8"/>
      <c r="K40" s="67">
        <f t="shared" si="1"/>
        <v>0</v>
      </c>
      <c r="L40" s="4"/>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row>
    <row r="41" spans="2:55" x14ac:dyDescent="0.2">
      <c r="B41" s="3"/>
      <c r="C41" s="195" t="str">
        <f>'For Reference 2026 FMR'!C31&amp;": Number of Units"</f>
        <v>Somerset County: Number of Units</v>
      </c>
      <c r="D41" s="196"/>
      <c r="E41" s="8"/>
      <c r="F41" s="8"/>
      <c r="G41" s="8"/>
      <c r="H41" s="8"/>
      <c r="I41" s="8"/>
      <c r="J41" s="8"/>
      <c r="K41" s="67">
        <f t="shared" si="1"/>
        <v>0</v>
      </c>
      <c r="L41" s="4"/>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row>
    <row r="42" spans="2:55" x14ac:dyDescent="0.2">
      <c r="B42" s="3"/>
      <c r="C42" s="195" t="str">
        <f>'For Reference 2026 FMR'!C32&amp;": Number of Units"</f>
        <v>Sullivan County: Number of Units</v>
      </c>
      <c r="D42" s="196"/>
      <c r="E42" s="8"/>
      <c r="F42" s="8"/>
      <c r="G42" s="8"/>
      <c r="H42" s="8"/>
      <c r="I42" s="8"/>
      <c r="J42" s="8"/>
      <c r="K42" s="67">
        <f t="shared" si="1"/>
        <v>0</v>
      </c>
      <c r="L42" s="4"/>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row>
    <row r="43" spans="2:55" x14ac:dyDescent="0.2">
      <c r="B43" s="3"/>
      <c r="C43" s="195" t="str">
        <f>'For Reference 2026 FMR'!C33&amp;": Number of Units"</f>
        <v>Susquehanna County: Number of Units</v>
      </c>
      <c r="D43" s="196"/>
      <c r="E43" s="8"/>
      <c r="F43" s="8"/>
      <c r="G43" s="8"/>
      <c r="H43" s="8"/>
      <c r="I43" s="8"/>
      <c r="J43" s="8"/>
      <c r="K43" s="67">
        <f t="shared" si="1"/>
        <v>0</v>
      </c>
      <c r="L43" s="4"/>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row>
    <row r="44" spans="2:55" x14ac:dyDescent="0.2">
      <c r="B44" s="3"/>
      <c r="C44" s="195" t="str">
        <f>'For Reference 2026 FMR'!C34&amp;": Number of Units"</f>
        <v>Tioga County: Number of Units</v>
      </c>
      <c r="D44" s="196"/>
      <c r="E44" s="8"/>
      <c r="F44" s="8"/>
      <c r="G44" s="8"/>
      <c r="H44" s="8"/>
      <c r="I44" s="8"/>
      <c r="J44" s="8"/>
      <c r="K44" s="67">
        <f t="shared" si="1"/>
        <v>0</v>
      </c>
      <c r="L44" s="4"/>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row>
    <row r="45" spans="2:55" x14ac:dyDescent="0.2">
      <c r="B45" s="3"/>
      <c r="C45" s="195" t="str">
        <f>'For Reference 2026 FMR'!C35&amp;": Number of Units"</f>
        <v>Union County: Number of Units</v>
      </c>
      <c r="D45" s="196"/>
      <c r="E45" s="8"/>
      <c r="F45" s="8"/>
      <c r="G45" s="8"/>
      <c r="H45" s="8"/>
      <c r="I45" s="8"/>
      <c r="J45" s="8"/>
      <c r="K45" s="67">
        <f t="shared" si="1"/>
        <v>0</v>
      </c>
      <c r="L45" s="4"/>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row>
    <row r="46" spans="2:55" x14ac:dyDescent="0.2">
      <c r="B46" s="3"/>
      <c r="C46" s="195" t="str">
        <f>'For Reference 2026 FMR'!C36&amp;": Number of Units"</f>
        <v>Wayne County: Number of Units</v>
      </c>
      <c r="D46" s="196"/>
      <c r="E46" s="8"/>
      <c r="F46" s="8"/>
      <c r="G46" s="8"/>
      <c r="H46" s="8"/>
      <c r="I46" s="8"/>
      <c r="J46" s="8"/>
      <c r="K46" s="67">
        <f t="shared" si="1"/>
        <v>0</v>
      </c>
      <c r="L46" s="4"/>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row>
    <row r="47" spans="2:55" x14ac:dyDescent="0.2">
      <c r="B47" s="3"/>
      <c r="C47" s="195" t="str">
        <f>'For Reference 2026 FMR'!C37&amp;": Number of Units"</f>
        <v>Wyoming County: Number of Units</v>
      </c>
      <c r="D47" s="196"/>
      <c r="E47" s="8"/>
      <c r="F47" s="8"/>
      <c r="G47" s="8"/>
      <c r="H47" s="8"/>
      <c r="I47" s="8"/>
      <c r="J47" s="8"/>
      <c r="K47" s="67">
        <f t="shared" si="1"/>
        <v>0</v>
      </c>
      <c r="L47" s="4"/>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row>
    <row r="48" spans="2:55" x14ac:dyDescent="0.2">
      <c r="B48" s="3"/>
      <c r="L48" s="4"/>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row>
    <row r="49" spans="2:55" x14ac:dyDescent="0.2">
      <c r="B49" s="3"/>
      <c r="L49" s="4"/>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row>
    <row r="50" spans="2:55" ht="16" x14ac:dyDescent="0.2">
      <c r="B50" s="3"/>
      <c r="C50" s="72" t="s">
        <v>42</v>
      </c>
      <c r="D50" s="73"/>
      <c r="E50" s="73"/>
      <c r="F50" s="82"/>
      <c r="G50" s="82"/>
      <c r="H50" s="82"/>
      <c r="I50" s="82"/>
      <c r="J50" s="82"/>
      <c r="K50" s="83"/>
      <c r="L50" s="4"/>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row>
    <row r="51" spans="2:55" ht="16" x14ac:dyDescent="0.2">
      <c r="B51" s="3"/>
      <c r="C51" s="74" t="s">
        <v>62</v>
      </c>
      <c r="D51" s="84"/>
      <c r="E51" s="84"/>
      <c r="F51" s="85"/>
      <c r="G51" s="85"/>
      <c r="H51" s="85"/>
      <c r="I51" s="85"/>
      <c r="J51" s="85"/>
      <c r="K51" s="86"/>
      <c r="L51" s="4"/>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row>
    <row r="52" spans="2:55" ht="32" x14ac:dyDescent="0.2">
      <c r="B52" s="3"/>
      <c r="C52" s="171"/>
      <c r="D52" s="172"/>
      <c r="E52" s="75" t="s">
        <v>63</v>
      </c>
      <c r="F52" s="75" t="s">
        <v>63</v>
      </c>
      <c r="G52" s="75" t="s">
        <v>63</v>
      </c>
      <c r="H52" s="75" t="s">
        <v>63</v>
      </c>
      <c r="I52" s="75" t="s">
        <v>63</v>
      </c>
      <c r="J52" s="75" t="s">
        <v>63</v>
      </c>
      <c r="K52" s="75" t="s">
        <v>63</v>
      </c>
      <c r="L52" s="4"/>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row>
    <row r="53" spans="2:55" ht="32" x14ac:dyDescent="0.2">
      <c r="B53" s="3"/>
      <c r="C53" s="173"/>
      <c r="D53" s="174"/>
      <c r="E53" s="71" t="s">
        <v>55</v>
      </c>
      <c r="F53" s="71" t="s">
        <v>57</v>
      </c>
      <c r="G53" s="71" t="s">
        <v>12</v>
      </c>
      <c r="H53" s="71" t="s">
        <v>13</v>
      </c>
      <c r="I53" s="71" t="s">
        <v>14</v>
      </c>
      <c r="J53" s="71" t="s">
        <v>15</v>
      </c>
      <c r="K53" s="70" t="s">
        <v>11</v>
      </c>
      <c r="L53" s="4"/>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row>
    <row r="54" spans="2:55" ht="15" customHeight="1" x14ac:dyDescent="0.2">
      <c r="B54" s="3"/>
      <c r="C54" s="175" t="s">
        <v>11</v>
      </c>
      <c r="D54" s="176"/>
      <c r="E54" s="76">
        <f t="shared" ref="E54:J54" si="2">SUM(E55:E87)</f>
        <v>0</v>
      </c>
      <c r="F54" s="76">
        <f t="shared" si="2"/>
        <v>0</v>
      </c>
      <c r="G54" s="76">
        <f t="shared" si="2"/>
        <v>0</v>
      </c>
      <c r="H54" s="76">
        <f t="shared" si="2"/>
        <v>0</v>
      </c>
      <c r="I54" s="76">
        <f t="shared" si="2"/>
        <v>0</v>
      </c>
      <c r="J54" s="76">
        <f t="shared" si="2"/>
        <v>0</v>
      </c>
      <c r="K54" s="77">
        <f>SUM(E54:J54)</f>
        <v>0</v>
      </c>
      <c r="L54" s="4"/>
      <c r="N54" s="5"/>
      <c r="O54" s="9"/>
      <c r="P54" s="9"/>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row>
    <row r="55" spans="2:55" x14ac:dyDescent="0.2">
      <c r="B55" s="3"/>
      <c r="C55" s="195" t="str">
        <f>IF('For Reference 2026 FMR'!C5="","",'For Reference 2026 FMR'!C5)</f>
        <v>Adams County</v>
      </c>
      <c r="D55" s="196"/>
      <c r="E55" s="78">
        <f>(E15*('For Reference 2026 FMR'!E5*0.75))*12</f>
        <v>0</v>
      </c>
      <c r="F55" s="78">
        <f>(F15*'For Reference 2026 FMR'!E5)*12</f>
        <v>0</v>
      </c>
      <c r="G55" s="78">
        <f>(G15*'For Reference 2026 FMR'!F5)*12</f>
        <v>0</v>
      </c>
      <c r="H55" s="78">
        <f>(H15*'For Reference 2026 FMR'!G5)*12</f>
        <v>0</v>
      </c>
      <c r="I55" s="78">
        <f>(I15*'For Reference 2026 FMR'!H5)*12</f>
        <v>0</v>
      </c>
      <c r="J55" s="78">
        <f>(J15*'For Reference 2026 FMR'!I5)*12</f>
        <v>0</v>
      </c>
      <c r="K55" s="78">
        <f>SUM(E55:J55)</f>
        <v>0</v>
      </c>
      <c r="L55" s="4"/>
      <c r="N55" s="5"/>
      <c r="O55" s="9"/>
      <c r="P55" s="9"/>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row>
    <row r="56" spans="2:55" x14ac:dyDescent="0.2">
      <c r="B56" s="3"/>
      <c r="C56" s="195" t="str">
        <f>IF('For Reference 2026 FMR'!C6="","",'For Reference 2026 FMR'!C6)</f>
        <v>Bedford County</v>
      </c>
      <c r="D56" s="196"/>
      <c r="E56" s="78">
        <f>(E16*('For Reference 2026 FMR'!E6*0.75))*12</f>
        <v>0</v>
      </c>
      <c r="F56" s="78">
        <f>(F16*'For Reference 2026 FMR'!E6)*12</f>
        <v>0</v>
      </c>
      <c r="G56" s="78">
        <f>(G16*'For Reference 2026 FMR'!F6)*12</f>
        <v>0</v>
      </c>
      <c r="H56" s="78">
        <f>(H16*'For Reference 2026 FMR'!G6)*12</f>
        <v>0</v>
      </c>
      <c r="I56" s="78">
        <f>(I16*'For Reference 2026 FMR'!H6)*12</f>
        <v>0</v>
      </c>
      <c r="J56" s="78">
        <f>(J16*'For Reference 2026 FMR'!I6)*12</f>
        <v>0</v>
      </c>
      <c r="K56" s="78">
        <f t="shared" ref="K56:K87" si="3">SUM(E56:J56)</f>
        <v>0</v>
      </c>
      <c r="L56" s="4"/>
      <c r="N56" s="5"/>
      <c r="O56" s="9"/>
      <c r="P56" s="9"/>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row>
    <row r="57" spans="2:55" x14ac:dyDescent="0.2">
      <c r="B57" s="3"/>
      <c r="C57" s="195" t="str">
        <f>IF('For Reference 2026 FMR'!C7="","",'For Reference 2026 FMR'!C7)</f>
        <v>Blair County</v>
      </c>
      <c r="D57" s="196"/>
      <c r="E57" s="78">
        <f>(E17*('For Reference 2026 FMR'!E7*0.75))*12</f>
        <v>0</v>
      </c>
      <c r="F57" s="78">
        <f>(F17*'For Reference 2026 FMR'!E7)*12</f>
        <v>0</v>
      </c>
      <c r="G57" s="78">
        <f>(G17*'For Reference 2026 FMR'!F7)*12</f>
        <v>0</v>
      </c>
      <c r="H57" s="78">
        <f>(H17*'For Reference 2026 FMR'!G7)*12</f>
        <v>0</v>
      </c>
      <c r="I57" s="78">
        <f>(I17*'For Reference 2026 FMR'!H7)*12</f>
        <v>0</v>
      </c>
      <c r="J57" s="78">
        <f>(J17*'For Reference 2026 FMR'!I7)*12</f>
        <v>0</v>
      </c>
      <c r="K57" s="78">
        <f t="shared" si="3"/>
        <v>0</v>
      </c>
      <c r="L57" s="4"/>
      <c r="N57" s="5"/>
      <c r="O57" s="9"/>
      <c r="P57" s="9"/>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row>
    <row r="58" spans="2:55" x14ac:dyDescent="0.2">
      <c r="B58" s="3"/>
      <c r="C58" s="195" t="str">
        <f>IF('For Reference 2026 FMR'!C8="","",'For Reference 2026 FMR'!C8)</f>
        <v>Bradford County</v>
      </c>
      <c r="D58" s="196"/>
      <c r="E58" s="78">
        <f>(E18*('For Reference 2026 FMR'!E8*0.75))*12</f>
        <v>0</v>
      </c>
      <c r="F58" s="78">
        <f>(F18*'For Reference 2026 FMR'!E8)*12</f>
        <v>0</v>
      </c>
      <c r="G58" s="78">
        <f>(G18*'For Reference 2026 FMR'!F8)*12</f>
        <v>0</v>
      </c>
      <c r="H58" s="78">
        <f>(H18*'For Reference 2026 FMR'!G8)*12</f>
        <v>0</v>
      </c>
      <c r="I58" s="78">
        <f>(I18*'For Reference 2026 FMR'!H8)*12</f>
        <v>0</v>
      </c>
      <c r="J58" s="78">
        <f>(J18*'For Reference 2026 FMR'!I8)*12</f>
        <v>0</v>
      </c>
      <c r="K58" s="78">
        <f t="shared" si="3"/>
        <v>0</v>
      </c>
      <c r="L58" s="4"/>
      <c r="N58" s="5"/>
      <c r="O58" s="9"/>
      <c r="P58" s="9"/>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row>
    <row r="59" spans="2:55" x14ac:dyDescent="0.2">
      <c r="B59" s="3"/>
      <c r="C59" s="195" t="str">
        <f>IF('For Reference 2026 FMR'!C9="","",'For Reference 2026 FMR'!C9)</f>
        <v>Cambria County</v>
      </c>
      <c r="D59" s="196"/>
      <c r="E59" s="78">
        <f>(E19*('For Reference 2026 FMR'!E9*0.75))*12</f>
        <v>0</v>
      </c>
      <c r="F59" s="78">
        <f>(F19*'For Reference 2026 FMR'!E9)*12</f>
        <v>0</v>
      </c>
      <c r="G59" s="78">
        <f>(G19*'For Reference 2026 FMR'!F9)*12</f>
        <v>0</v>
      </c>
      <c r="H59" s="78">
        <f>(H19*'For Reference 2026 FMR'!G9)*12</f>
        <v>0</v>
      </c>
      <c r="I59" s="78">
        <f>(I19*'For Reference 2026 FMR'!H9)*12</f>
        <v>0</v>
      </c>
      <c r="J59" s="78">
        <f>(J19*'For Reference 2026 FMR'!I9)*12</f>
        <v>0</v>
      </c>
      <c r="K59" s="78">
        <f t="shared" si="3"/>
        <v>0</v>
      </c>
      <c r="L59" s="4"/>
      <c r="N59" s="5"/>
      <c r="O59" s="9"/>
      <c r="P59" s="9"/>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row>
    <row r="60" spans="2:55" x14ac:dyDescent="0.2">
      <c r="B60" s="3"/>
      <c r="C60" s="195" t="str">
        <f>IF('For Reference 2026 FMR'!C10="","",'For Reference 2026 FMR'!C10)</f>
        <v>Carbon County</v>
      </c>
      <c r="D60" s="196"/>
      <c r="E60" s="78">
        <f>(E20*('For Reference 2026 FMR'!E10*0.75))*12</f>
        <v>0</v>
      </c>
      <c r="F60" s="78">
        <f>(F20*'For Reference 2026 FMR'!E10)*12</f>
        <v>0</v>
      </c>
      <c r="G60" s="78">
        <f>(G20*'For Reference 2026 FMR'!F10)*12</f>
        <v>0</v>
      </c>
      <c r="H60" s="78">
        <f>(H20*'For Reference 2026 FMR'!G10)*12</f>
        <v>0</v>
      </c>
      <c r="I60" s="78">
        <f>(I20*'For Reference 2026 FMR'!H10)*12</f>
        <v>0</v>
      </c>
      <c r="J60" s="78">
        <f>(J20*'For Reference 2026 FMR'!I10)*12</f>
        <v>0</v>
      </c>
      <c r="K60" s="78">
        <f t="shared" si="3"/>
        <v>0</v>
      </c>
      <c r="L60" s="4"/>
      <c r="N60" s="5"/>
      <c r="O60" s="9"/>
      <c r="P60" s="9"/>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row>
    <row r="61" spans="2:55" x14ac:dyDescent="0.2">
      <c r="B61" s="3"/>
      <c r="C61" s="195" t="str">
        <f>IF('For Reference 2026 FMR'!C11="","",'For Reference 2026 FMR'!C11)</f>
        <v>Centre County</v>
      </c>
      <c r="D61" s="196"/>
      <c r="E61" s="78">
        <f>(E21*('For Reference 2026 FMR'!E11*0.75))*12</f>
        <v>0</v>
      </c>
      <c r="F61" s="78">
        <f>(F21*'For Reference 2026 FMR'!E11)*12</f>
        <v>0</v>
      </c>
      <c r="G61" s="78">
        <f>(G21*'For Reference 2026 FMR'!F11)*12</f>
        <v>0</v>
      </c>
      <c r="H61" s="78">
        <f>(H21*'For Reference 2026 FMR'!G11)*12</f>
        <v>0</v>
      </c>
      <c r="I61" s="78">
        <f>(I21*'For Reference 2026 FMR'!H11)*12</f>
        <v>0</v>
      </c>
      <c r="J61" s="78">
        <f>(J21*'For Reference 2026 FMR'!I11)*12</f>
        <v>0</v>
      </c>
      <c r="K61" s="78">
        <f t="shared" si="3"/>
        <v>0</v>
      </c>
      <c r="L61" s="4"/>
      <c r="N61" s="5"/>
      <c r="O61" s="9"/>
      <c r="P61" s="9"/>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row>
    <row r="62" spans="2:55" x14ac:dyDescent="0.2">
      <c r="B62" s="3"/>
      <c r="C62" s="195" t="str">
        <f>IF('For Reference 2026 FMR'!C12="","",'For Reference 2026 FMR'!C12)</f>
        <v>Clinton County</v>
      </c>
      <c r="D62" s="196"/>
      <c r="E62" s="78">
        <f>(E22*('For Reference 2026 FMR'!E12*0.75))*12</f>
        <v>0</v>
      </c>
      <c r="F62" s="78">
        <f>(F22*'For Reference 2026 FMR'!E12)*12</f>
        <v>0</v>
      </c>
      <c r="G62" s="78">
        <f>(G22*'For Reference 2026 FMR'!F12)*12</f>
        <v>0</v>
      </c>
      <c r="H62" s="78">
        <f>(H22*'For Reference 2026 FMR'!G12)*12</f>
        <v>0</v>
      </c>
      <c r="I62" s="78">
        <f>(I22*'For Reference 2026 FMR'!H12)*12</f>
        <v>0</v>
      </c>
      <c r="J62" s="78">
        <f>(J22*'For Reference 2026 FMR'!I12)*12</f>
        <v>0</v>
      </c>
      <c r="K62" s="78">
        <f t="shared" si="3"/>
        <v>0</v>
      </c>
      <c r="L62" s="4"/>
      <c r="N62" s="5"/>
      <c r="O62" s="9"/>
      <c r="P62" s="9"/>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row>
    <row r="63" spans="2:55" x14ac:dyDescent="0.2">
      <c r="B63" s="3"/>
      <c r="C63" s="195" t="str">
        <f>IF('For Reference 2026 FMR'!C13="","",'For Reference 2026 FMR'!C13)</f>
        <v>Columbia County</v>
      </c>
      <c r="D63" s="196"/>
      <c r="E63" s="78">
        <f>(E23*('For Reference 2026 FMR'!E13*0.75))*12</f>
        <v>0</v>
      </c>
      <c r="F63" s="78">
        <f>(F23*'For Reference 2026 FMR'!E13)*12</f>
        <v>0</v>
      </c>
      <c r="G63" s="78">
        <f>(G23*'For Reference 2026 FMR'!F13)*12</f>
        <v>0</v>
      </c>
      <c r="H63" s="78">
        <f>(H23*'For Reference 2026 FMR'!G13)*12</f>
        <v>0</v>
      </c>
      <c r="I63" s="78">
        <f>(I23*'For Reference 2026 FMR'!H13)*12</f>
        <v>0</v>
      </c>
      <c r="J63" s="78">
        <f>(J23*'For Reference 2026 FMR'!I13)*12</f>
        <v>0</v>
      </c>
      <c r="K63" s="78">
        <f t="shared" si="3"/>
        <v>0</v>
      </c>
      <c r="L63" s="4"/>
      <c r="N63" s="5"/>
      <c r="O63" s="9"/>
      <c r="P63" s="9"/>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row>
    <row r="64" spans="2:55" x14ac:dyDescent="0.2">
      <c r="B64" s="3"/>
      <c r="C64" s="195" t="str">
        <f>IF('For Reference 2026 FMR'!C14="","",'For Reference 2026 FMR'!C14)</f>
        <v>Cumberland County</v>
      </c>
      <c r="D64" s="196"/>
      <c r="E64" s="78">
        <f>(E24*('For Reference 2026 FMR'!E14*0.75))*12</f>
        <v>0</v>
      </c>
      <c r="F64" s="78">
        <f>(F24*'For Reference 2026 FMR'!E14)*12</f>
        <v>0</v>
      </c>
      <c r="G64" s="78">
        <f>(G24*'For Reference 2026 FMR'!F14)*12</f>
        <v>0</v>
      </c>
      <c r="H64" s="78">
        <f>(H24*'For Reference 2026 FMR'!G14)*12</f>
        <v>0</v>
      </c>
      <c r="I64" s="78">
        <f>(I24*'For Reference 2026 FMR'!H14)*12</f>
        <v>0</v>
      </c>
      <c r="J64" s="78">
        <f>(J24*'For Reference 2026 FMR'!I14)*12</f>
        <v>0</v>
      </c>
      <c r="K64" s="78">
        <f t="shared" si="3"/>
        <v>0</v>
      </c>
      <c r="L64" s="4"/>
      <c r="N64" s="5"/>
      <c r="O64" s="9"/>
      <c r="P64" s="9"/>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row>
    <row r="65" spans="2:55" x14ac:dyDescent="0.2">
      <c r="B65" s="3"/>
      <c r="C65" s="195" t="str">
        <f>IF('For Reference 2026 FMR'!C15="","",'For Reference 2026 FMR'!C15)</f>
        <v>Franklin County</v>
      </c>
      <c r="D65" s="196"/>
      <c r="E65" s="78">
        <f>(E25*('For Reference 2026 FMR'!E15*0.75))*12</f>
        <v>0</v>
      </c>
      <c r="F65" s="78">
        <f>(F25*'For Reference 2026 FMR'!E15)*12</f>
        <v>0</v>
      </c>
      <c r="G65" s="78">
        <f>(G25*'For Reference 2026 FMR'!F15)*12</f>
        <v>0</v>
      </c>
      <c r="H65" s="78">
        <f>(H25*'For Reference 2026 FMR'!G15)*12</f>
        <v>0</v>
      </c>
      <c r="I65" s="78">
        <f>(I25*'For Reference 2026 FMR'!H15)*12</f>
        <v>0</v>
      </c>
      <c r="J65" s="78">
        <f>(J25*'For Reference 2026 FMR'!I15)*12</f>
        <v>0</v>
      </c>
      <c r="K65" s="78">
        <f t="shared" si="3"/>
        <v>0</v>
      </c>
      <c r="L65" s="4"/>
      <c r="N65" s="5"/>
      <c r="O65" s="9"/>
      <c r="P65" s="9"/>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row>
    <row r="66" spans="2:55" x14ac:dyDescent="0.2">
      <c r="B66" s="3"/>
      <c r="C66" s="195" t="str">
        <f>IF('For Reference 2026 FMR'!C16="","",'For Reference 2026 FMR'!C16)</f>
        <v>Fulton County</v>
      </c>
      <c r="D66" s="196"/>
      <c r="E66" s="78">
        <f>(E26*('For Reference 2026 FMR'!E16*0.75))*12</f>
        <v>0</v>
      </c>
      <c r="F66" s="78">
        <f>(F26*'For Reference 2026 FMR'!E16)*12</f>
        <v>0</v>
      </c>
      <c r="G66" s="78">
        <f>(G26*'For Reference 2026 FMR'!F16)*12</f>
        <v>0</v>
      </c>
      <c r="H66" s="78">
        <f>(H26*'For Reference 2026 FMR'!G16)*12</f>
        <v>0</v>
      </c>
      <c r="I66" s="78">
        <f>(I26*'For Reference 2026 FMR'!H16)*12</f>
        <v>0</v>
      </c>
      <c r="J66" s="78">
        <f>(J26*'For Reference 2026 FMR'!I16)*12</f>
        <v>0</v>
      </c>
      <c r="K66" s="78">
        <f t="shared" si="3"/>
        <v>0</v>
      </c>
      <c r="L66" s="4"/>
      <c r="N66" s="5"/>
      <c r="O66" s="9"/>
      <c r="P66" s="9"/>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row>
    <row r="67" spans="2:55" x14ac:dyDescent="0.2">
      <c r="B67" s="3"/>
      <c r="C67" s="195" t="str">
        <f>IF('For Reference 2026 FMR'!C17="","",'For Reference 2026 FMR'!C17)</f>
        <v>Huntingdon County</v>
      </c>
      <c r="D67" s="196"/>
      <c r="E67" s="78">
        <f>(E27*('For Reference 2026 FMR'!E17*0.75))*12</f>
        <v>0</v>
      </c>
      <c r="F67" s="78">
        <f>(F27*'For Reference 2026 FMR'!E17)*12</f>
        <v>0</v>
      </c>
      <c r="G67" s="78">
        <f>(G27*'For Reference 2026 FMR'!F17)*12</f>
        <v>0</v>
      </c>
      <c r="H67" s="78">
        <f>(H27*'For Reference 2026 FMR'!G17)*12</f>
        <v>0</v>
      </c>
      <c r="I67" s="78">
        <f>(I27*'For Reference 2026 FMR'!H17)*12</f>
        <v>0</v>
      </c>
      <c r="J67" s="78">
        <f>(J27*'For Reference 2026 FMR'!I17)*12</f>
        <v>0</v>
      </c>
      <c r="K67" s="78">
        <f t="shared" si="3"/>
        <v>0</v>
      </c>
      <c r="L67" s="4"/>
      <c r="N67" s="5"/>
      <c r="O67" s="9"/>
      <c r="P67" s="9"/>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row>
    <row r="68" spans="2:55" x14ac:dyDescent="0.2">
      <c r="B68" s="3"/>
      <c r="C68" s="195" t="str">
        <f>IF('For Reference 2026 FMR'!C18="","",'For Reference 2026 FMR'!C18)</f>
        <v>Juniata County</v>
      </c>
      <c r="D68" s="196"/>
      <c r="E68" s="78">
        <f>(E28*('For Reference 2026 FMR'!E18*0.75))*12</f>
        <v>0</v>
      </c>
      <c r="F68" s="78">
        <f>(F28*'For Reference 2026 FMR'!E18)*12</f>
        <v>0</v>
      </c>
      <c r="G68" s="78">
        <f>(G28*'For Reference 2026 FMR'!F18)*12</f>
        <v>0</v>
      </c>
      <c r="H68" s="78">
        <f>(H28*'For Reference 2026 FMR'!G18)*12</f>
        <v>0</v>
      </c>
      <c r="I68" s="78">
        <f>(I28*'For Reference 2026 FMR'!H18)*12</f>
        <v>0</v>
      </c>
      <c r="J68" s="78">
        <f>(J28*'For Reference 2026 FMR'!I18)*12</f>
        <v>0</v>
      </c>
      <c r="K68" s="78">
        <f t="shared" si="3"/>
        <v>0</v>
      </c>
      <c r="L68" s="4"/>
      <c r="N68" s="5"/>
      <c r="O68" s="9"/>
      <c r="P68" s="9"/>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row>
    <row r="69" spans="2:55" x14ac:dyDescent="0.2">
      <c r="B69" s="3"/>
      <c r="C69" s="195" t="str">
        <f>IF('For Reference 2026 FMR'!C19="","",'For Reference 2026 FMR'!C19)</f>
        <v>Lebanon County</v>
      </c>
      <c r="D69" s="196"/>
      <c r="E69" s="78">
        <f>(E29*('For Reference 2026 FMR'!E19*0.75))*12</f>
        <v>0</v>
      </c>
      <c r="F69" s="78">
        <f>(F29*'For Reference 2026 FMR'!E19)*12</f>
        <v>0</v>
      </c>
      <c r="G69" s="78">
        <f>(G29*'For Reference 2026 FMR'!F19)*12</f>
        <v>0</v>
      </c>
      <c r="H69" s="78">
        <f>(H29*'For Reference 2026 FMR'!G19)*12</f>
        <v>0</v>
      </c>
      <c r="I69" s="78">
        <f>(I29*'For Reference 2026 FMR'!H19)*12</f>
        <v>0</v>
      </c>
      <c r="J69" s="78">
        <f>(J29*'For Reference 2026 FMR'!I19)*12</f>
        <v>0</v>
      </c>
      <c r="K69" s="78">
        <f t="shared" si="3"/>
        <v>0</v>
      </c>
      <c r="L69" s="4"/>
      <c r="N69" s="5"/>
      <c r="O69" s="9"/>
      <c r="P69" s="9"/>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row>
    <row r="70" spans="2:55" x14ac:dyDescent="0.2">
      <c r="B70" s="3"/>
      <c r="C70" s="195" t="str">
        <f>IF('For Reference 2026 FMR'!C20="","",'For Reference 2026 FMR'!C20)</f>
        <v>Lehigh County</v>
      </c>
      <c r="D70" s="196"/>
      <c r="E70" s="78">
        <f>(E30*('For Reference 2026 FMR'!E20*0.75))*12</f>
        <v>0</v>
      </c>
      <c r="F70" s="78">
        <f>(F30*'For Reference 2026 FMR'!E20)*12</f>
        <v>0</v>
      </c>
      <c r="G70" s="78">
        <f>(G30*'For Reference 2026 FMR'!F20)*12</f>
        <v>0</v>
      </c>
      <c r="H70" s="78">
        <f>(H30*'For Reference 2026 FMR'!G20)*12</f>
        <v>0</v>
      </c>
      <c r="I70" s="78">
        <f>(I30*'For Reference 2026 FMR'!H20)*12</f>
        <v>0</v>
      </c>
      <c r="J70" s="78">
        <f>(J30*'For Reference 2026 FMR'!I20)*12</f>
        <v>0</v>
      </c>
      <c r="K70" s="78">
        <f t="shared" si="3"/>
        <v>0</v>
      </c>
      <c r="L70" s="4"/>
      <c r="N70" s="5"/>
      <c r="O70" s="9"/>
      <c r="P70" s="9"/>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row>
    <row r="71" spans="2:55" x14ac:dyDescent="0.2">
      <c r="B71" s="3"/>
      <c r="C71" s="195" t="str">
        <f>IF('For Reference 2026 FMR'!C21="","",'For Reference 2026 FMR'!C21)</f>
        <v>Lycoming County</v>
      </c>
      <c r="D71" s="196"/>
      <c r="E71" s="78">
        <f>(E31*('For Reference 2026 FMR'!E21*0.75))*12</f>
        <v>0</v>
      </c>
      <c r="F71" s="78">
        <f>(F31*'For Reference 2026 FMR'!E21)*12</f>
        <v>0</v>
      </c>
      <c r="G71" s="78">
        <f>(G31*'For Reference 2026 FMR'!F21)*12</f>
        <v>0</v>
      </c>
      <c r="H71" s="78">
        <f>(H31*'For Reference 2026 FMR'!G21)*12</f>
        <v>0</v>
      </c>
      <c r="I71" s="78">
        <f>(I31*'For Reference 2026 FMR'!H21)*12</f>
        <v>0</v>
      </c>
      <c r="J71" s="78">
        <f>(J31*'For Reference 2026 FMR'!I21)*12</f>
        <v>0</v>
      </c>
      <c r="K71" s="78">
        <f t="shared" si="3"/>
        <v>0</v>
      </c>
      <c r="L71" s="4"/>
      <c r="N71" s="5"/>
      <c r="O71" s="9"/>
      <c r="P71" s="9"/>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row>
    <row r="72" spans="2:55" x14ac:dyDescent="0.2">
      <c r="B72" s="3"/>
      <c r="C72" s="195" t="str">
        <f>IF('For Reference 2026 FMR'!C22="","",'For Reference 2026 FMR'!C22)</f>
        <v>Mifflin County</v>
      </c>
      <c r="D72" s="196"/>
      <c r="E72" s="78">
        <f>(E32*('For Reference 2026 FMR'!E22*0.75))*12</f>
        <v>0</v>
      </c>
      <c r="F72" s="78">
        <f>(F32*'For Reference 2026 FMR'!E22)*12</f>
        <v>0</v>
      </c>
      <c r="G72" s="78">
        <f>(G32*'For Reference 2026 FMR'!F22)*12</f>
        <v>0</v>
      </c>
      <c r="H72" s="78">
        <f>(H32*'For Reference 2026 FMR'!G22)*12</f>
        <v>0</v>
      </c>
      <c r="I72" s="78">
        <f>(I32*'For Reference 2026 FMR'!H22)*12</f>
        <v>0</v>
      </c>
      <c r="J72" s="78">
        <f>(J32*'For Reference 2026 FMR'!I22)*12</f>
        <v>0</v>
      </c>
      <c r="K72" s="78">
        <f t="shared" si="3"/>
        <v>0</v>
      </c>
      <c r="L72" s="4"/>
      <c r="N72" s="5"/>
      <c r="O72" s="9"/>
      <c r="P72" s="9"/>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row>
    <row r="73" spans="2:55" x14ac:dyDescent="0.2">
      <c r="B73" s="3"/>
      <c r="C73" s="195" t="str">
        <f>IF('For Reference 2026 FMR'!C23="","",'For Reference 2026 FMR'!C23)</f>
        <v>Monroe County</v>
      </c>
      <c r="D73" s="196"/>
      <c r="E73" s="78">
        <f>(E33*('For Reference 2026 FMR'!E23*0.75))*12</f>
        <v>0</v>
      </c>
      <c r="F73" s="78">
        <f>(F33*'For Reference 2026 FMR'!E23)*12</f>
        <v>0</v>
      </c>
      <c r="G73" s="78">
        <f>(G33*'For Reference 2026 FMR'!F23)*12</f>
        <v>0</v>
      </c>
      <c r="H73" s="78">
        <f>(H33*'For Reference 2026 FMR'!G23)*12</f>
        <v>0</v>
      </c>
      <c r="I73" s="78">
        <f>(I33*'For Reference 2026 FMR'!H23)*12</f>
        <v>0</v>
      </c>
      <c r="J73" s="78">
        <f>(J33*'For Reference 2026 FMR'!I23)*12</f>
        <v>0</v>
      </c>
      <c r="K73" s="78">
        <f t="shared" si="3"/>
        <v>0</v>
      </c>
      <c r="L73" s="4"/>
      <c r="N73" s="5"/>
      <c r="O73" s="9"/>
      <c r="P73" s="9"/>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row>
    <row r="74" spans="2:55" x14ac:dyDescent="0.2">
      <c r="B74" s="3"/>
      <c r="C74" s="195" t="str">
        <f>IF('For Reference 2026 FMR'!C24="","",'For Reference 2026 FMR'!C24)</f>
        <v>Montour County</v>
      </c>
      <c r="D74" s="196"/>
      <c r="E74" s="78">
        <f>(E34*('For Reference 2026 FMR'!E24*0.75))*12</f>
        <v>0</v>
      </c>
      <c r="F74" s="78">
        <f>(F34*'For Reference 2026 FMR'!E24)*12</f>
        <v>0</v>
      </c>
      <c r="G74" s="78">
        <f>(G34*'For Reference 2026 FMR'!F24)*12</f>
        <v>0</v>
      </c>
      <c r="H74" s="78">
        <f>(H34*'For Reference 2026 FMR'!G24)*12</f>
        <v>0</v>
      </c>
      <c r="I74" s="78">
        <f>(I34*'For Reference 2026 FMR'!H24)*12</f>
        <v>0</v>
      </c>
      <c r="J74" s="78">
        <f>(J34*'For Reference 2026 FMR'!I24)*12</f>
        <v>0</v>
      </c>
      <c r="K74" s="78">
        <f t="shared" si="3"/>
        <v>0</v>
      </c>
      <c r="L74" s="4"/>
      <c r="N74" s="5"/>
      <c r="O74" s="9"/>
      <c r="P74" s="9"/>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row>
    <row r="75" spans="2:55" x14ac:dyDescent="0.2">
      <c r="B75" s="3"/>
      <c r="C75" s="195" t="str">
        <f>IF('For Reference 2026 FMR'!C25="","",'For Reference 2026 FMR'!C25)</f>
        <v>Northampton County</v>
      </c>
      <c r="D75" s="196"/>
      <c r="E75" s="78">
        <f>(E35*('For Reference 2026 FMR'!E25*0.75))*12</f>
        <v>0</v>
      </c>
      <c r="F75" s="78">
        <f>(F35*'For Reference 2026 FMR'!E25)*12</f>
        <v>0</v>
      </c>
      <c r="G75" s="78">
        <f>(G35*'For Reference 2026 FMR'!F25)*12</f>
        <v>0</v>
      </c>
      <c r="H75" s="78">
        <f>(H35*'For Reference 2026 FMR'!G25)*12</f>
        <v>0</v>
      </c>
      <c r="I75" s="78">
        <f>(I35*'For Reference 2026 FMR'!H25)*12</f>
        <v>0</v>
      </c>
      <c r="J75" s="78">
        <f>(J35*'For Reference 2026 FMR'!I25)*12</f>
        <v>0</v>
      </c>
      <c r="K75" s="78">
        <f t="shared" si="3"/>
        <v>0</v>
      </c>
      <c r="L75" s="4"/>
      <c r="N75" s="5"/>
      <c r="O75" s="9"/>
      <c r="P75" s="9"/>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row>
    <row r="76" spans="2:55" x14ac:dyDescent="0.2">
      <c r="B76" s="3"/>
      <c r="C76" s="195" t="str">
        <f>IF('For Reference 2026 FMR'!C26="","",'For Reference 2026 FMR'!C26)</f>
        <v>Northumberland County</v>
      </c>
      <c r="D76" s="196"/>
      <c r="E76" s="78">
        <f>(E36*('For Reference 2026 FMR'!E26*0.75))*12</f>
        <v>0</v>
      </c>
      <c r="F76" s="78">
        <f>(F36*'For Reference 2026 FMR'!E26)*12</f>
        <v>0</v>
      </c>
      <c r="G76" s="78">
        <f>(G36*'For Reference 2026 FMR'!F26)*12</f>
        <v>0</v>
      </c>
      <c r="H76" s="78">
        <f>(H36*'For Reference 2026 FMR'!G26)*12</f>
        <v>0</v>
      </c>
      <c r="I76" s="78">
        <f>(I36*'For Reference 2026 FMR'!H26)*12</f>
        <v>0</v>
      </c>
      <c r="J76" s="78">
        <f>(J36*'For Reference 2026 FMR'!I26)*12</f>
        <v>0</v>
      </c>
      <c r="K76" s="78">
        <f t="shared" si="3"/>
        <v>0</v>
      </c>
      <c r="L76" s="4"/>
      <c r="N76" s="5"/>
      <c r="O76" s="9"/>
      <c r="P76" s="9"/>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row>
    <row r="77" spans="2:55" x14ac:dyDescent="0.2">
      <c r="B77" s="3"/>
      <c r="C77" s="195" t="str">
        <f>IF('For Reference 2026 FMR'!C27="","",'For Reference 2026 FMR'!C27)</f>
        <v>Perry County</v>
      </c>
      <c r="D77" s="196"/>
      <c r="E77" s="78">
        <f>(E37*('For Reference 2026 FMR'!E27*0.75))*12</f>
        <v>0</v>
      </c>
      <c r="F77" s="78">
        <f>(F37*'For Reference 2026 FMR'!E27)*12</f>
        <v>0</v>
      </c>
      <c r="G77" s="78">
        <f>(G37*'For Reference 2026 FMR'!F27)*12</f>
        <v>0</v>
      </c>
      <c r="H77" s="78">
        <f>(H37*'For Reference 2026 FMR'!G27)*12</f>
        <v>0</v>
      </c>
      <c r="I77" s="78">
        <f>(I37*'For Reference 2026 FMR'!H27)*12</f>
        <v>0</v>
      </c>
      <c r="J77" s="78">
        <f>(J37*'For Reference 2026 FMR'!I27)*12</f>
        <v>0</v>
      </c>
      <c r="K77" s="78">
        <f t="shared" si="3"/>
        <v>0</v>
      </c>
      <c r="L77" s="4"/>
      <c r="N77" s="5"/>
      <c r="O77" s="9"/>
      <c r="P77" s="9"/>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row>
    <row r="78" spans="2:55" x14ac:dyDescent="0.2">
      <c r="B78" s="3"/>
      <c r="C78" s="195" t="str">
        <f>IF('For Reference 2026 FMR'!C28="","",'For Reference 2026 FMR'!C28)</f>
        <v>Pike County</v>
      </c>
      <c r="D78" s="196"/>
      <c r="E78" s="78">
        <f>(E38*('For Reference 2026 FMR'!E28*0.75))*12</f>
        <v>0</v>
      </c>
      <c r="F78" s="78">
        <f>(F38*'For Reference 2026 FMR'!E28)*12</f>
        <v>0</v>
      </c>
      <c r="G78" s="78">
        <f>(G38*'For Reference 2026 FMR'!F28)*12</f>
        <v>0</v>
      </c>
      <c r="H78" s="78">
        <f>(H38*'For Reference 2026 FMR'!G28)*12</f>
        <v>0</v>
      </c>
      <c r="I78" s="78">
        <f>(I38*'For Reference 2026 FMR'!H28)*12</f>
        <v>0</v>
      </c>
      <c r="J78" s="78">
        <f>(J38*'For Reference 2026 FMR'!I28)*12</f>
        <v>0</v>
      </c>
      <c r="K78" s="78">
        <f t="shared" si="3"/>
        <v>0</v>
      </c>
      <c r="L78" s="4"/>
      <c r="N78" s="5"/>
      <c r="O78" s="9"/>
      <c r="P78" s="9"/>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row>
    <row r="79" spans="2:55" x14ac:dyDescent="0.2">
      <c r="B79" s="3"/>
      <c r="C79" s="195" t="str">
        <f>IF('For Reference 2026 FMR'!C29="","",'For Reference 2026 FMR'!C29)</f>
        <v>Schuylkill County</v>
      </c>
      <c r="D79" s="196"/>
      <c r="E79" s="78">
        <f>(E39*('For Reference 2026 FMR'!E29*0.75))*12</f>
        <v>0</v>
      </c>
      <c r="F79" s="78">
        <f>(F39*'For Reference 2026 FMR'!E29)*12</f>
        <v>0</v>
      </c>
      <c r="G79" s="78">
        <f>(G39*'For Reference 2026 FMR'!F29)*12</f>
        <v>0</v>
      </c>
      <c r="H79" s="78">
        <f>(H39*'For Reference 2026 FMR'!G29)*12</f>
        <v>0</v>
      </c>
      <c r="I79" s="78">
        <f>(I39*'For Reference 2026 FMR'!H29)*12</f>
        <v>0</v>
      </c>
      <c r="J79" s="78">
        <f>(J39*'For Reference 2026 FMR'!I29)*12</f>
        <v>0</v>
      </c>
      <c r="K79" s="78">
        <f t="shared" si="3"/>
        <v>0</v>
      </c>
      <c r="L79" s="4"/>
      <c r="N79" s="5"/>
      <c r="O79" s="9"/>
      <c r="P79" s="9"/>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row>
    <row r="80" spans="2:55" x14ac:dyDescent="0.2">
      <c r="B80" s="3"/>
      <c r="C80" s="195" t="str">
        <f>IF('For Reference 2026 FMR'!C30="","",'For Reference 2026 FMR'!C30)</f>
        <v>Snyder County</v>
      </c>
      <c r="D80" s="196"/>
      <c r="E80" s="78">
        <f>(E40*('For Reference 2026 FMR'!E30*0.75))*12</f>
        <v>0</v>
      </c>
      <c r="F80" s="78">
        <f>(F40*'For Reference 2026 FMR'!E30)*12</f>
        <v>0</v>
      </c>
      <c r="G80" s="78">
        <f>(G40*'For Reference 2026 FMR'!F30)*12</f>
        <v>0</v>
      </c>
      <c r="H80" s="78">
        <f>(H40*'For Reference 2026 FMR'!G30)*12</f>
        <v>0</v>
      </c>
      <c r="I80" s="78">
        <f>(I40*'For Reference 2026 FMR'!H30)*12</f>
        <v>0</v>
      </c>
      <c r="J80" s="78">
        <f>(J40*'For Reference 2026 FMR'!I30)*12</f>
        <v>0</v>
      </c>
      <c r="K80" s="78">
        <f t="shared" si="3"/>
        <v>0</v>
      </c>
      <c r="L80" s="4"/>
      <c r="N80" s="5"/>
      <c r="O80" s="9"/>
      <c r="P80" s="9"/>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row>
    <row r="81" spans="2:55" x14ac:dyDescent="0.2">
      <c r="B81" s="3"/>
      <c r="C81" s="195" t="str">
        <f>IF('For Reference 2026 FMR'!C31="","",'For Reference 2026 FMR'!C31)</f>
        <v>Somerset County</v>
      </c>
      <c r="D81" s="196"/>
      <c r="E81" s="78">
        <f>(E41*('For Reference 2026 FMR'!E31*0.75))*12</f>
        <v>0</v>
      </c>
      <c r="F81" s="78">
        <f>(F41*'For Reference 2026 FMR'!E31)*12</f>
        <v>0</v>
      </c>
      <c r="G81" s="78">
        <f>(G41*'For Reference 2026 FMR'!F31)*12</f>
        <v>0</v>
      </c>
      <c r="H81" s="78">
        <f>(H41*'For Reference 2026 FMR'!G31)*12</f>
        <v>0</v>
      </c>
      <c r="I81" s="78">
        <f>(I41*'For Reference 2026 FMR'!H31)*12</f>
        <v>0</v>
      </c>
      <c r="J81" s="78">
        <f>(J41*'For Reference 2026 FMR'!I31)*12</f>
        <v>0</v>
      </c>
      <c r="K81" s="78">
        <f t="shared" si="3"/>
        <v>0</v>
      </c>
      <c r="L81" s="4"/>
      <c r="N81" s="5"/>
      <c r="O81" s="9"/>
      <c r="P81" s="9"/>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row>
    <row r="82" spans="2:55" x14ac:dyDescent="0.2">
      <c r="B82" s="3"/>
      <c r="C82" s="195" t="str">
        <f>IF('For Reference 2026 FMR'!C32="","",'For Reference 2026 FMR'!C32)</f>
        <v>Sullivan County</v>
      </c>
      <c r="D82" s="196"/>
      <c r="E82" s="78">
        <f>(E42*('For Reference 2026 FMR'!E32*0.75))*12</f>
        <v>0</v>
      </c>
      <c r="F82" s="78">
        <f>(F42*'For Reference 2026 FMR'!E32)*12</f>
        <v>0</v>
      </c>
      <c r="G82" s="78">
        <f>(G42*'For Reference 2026 FMR'!F32)*12</f>
        <v>0</v>
      </c>
      <c r="H82" s="78">
        <f>(H42*'For Reference 2026 FMR'!G32)*12</f>
        <v>0</v>
      </c>
      <c r="I82" s="78">
        <f>(I42*'For Reference 2026 FMR'!H32)*12</f>
        <v>0</v>
      </c>
      <c r="J82" s="78">
        <f>(J42*'For Reference 2026 FMR'!I32)*12</f>
        <v>0</v>
      </c>
      <c r="K82" s="78">
        <f t="shared" si="3"/>
        <v>0</v>
      </c>
      <c r="L82" s="4"/>
      <c r="N82" s="5"/>
      <c r="O82" s="9"/>
      <c r="P82" s="9"/>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row>
    <row r="83" spans="2:55" x14ac:dyDescent="0.2">
      <c r="B83" s="3"/>
      <c r="C83" s="195" t="str">
        <f>IF('For Reference 2026 FMR'!C33="","",'For Reference 2026 FMR'!C33)</f>
        <v>Susquehanna County</v>
      </c>
      <c r="D83" s="196"/>
      <c r="E83" s="78">
        <f>(E43*('For Reference 2026 FMR'!E33*0.75))*12</f>
        <v>0</v>
      </c>
      <c r="F83" s="78">
        <f>(F43*'For Reference 2026 FMR'!E33)*12</f>
        <v>0</v>
      </c>
      <c r="G83" s="78">
        <f>(G43*'For Reference 2026 FMR'!F33)*12</f>
        <v>0</v>
      </c>
      <c r="H83" s="78">
        <f>(H43*'For Reference 2026 FMR'!G33)*12</f>
        <v>0</v>
      </c>
      <c r="I83" s="78">
        <f>(I43*'For Reference 2026 FMR'!H33)*12</f>
        <v>0</v>
      </c>
      <c r="J83" s="78">
        <f>(J43*'For Reference 2026 FMR'!I33)*12</f>
        <v>0</v>
      </c>
      <c r="K83" s="78">
        <f t="shared" si="3"/>
        <v>0</v>
      </c>
      <c r="L83" s="4"/>
      <c r="N83" s="5"/>
      <c r="O83" s="9"/>
      <c r="P83" s="9"/>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row>
    <row r="84" spans="2:55" x14ac:dyDescent="0.2">
      <c r="B84" s="3"/>
      <c r="C84" s="195" t="str">
        <f>IF('For Reference 2026 FMR'!C34="","",'For Reference 2026 FMR'!C34)</f>
        <v>Tioga County</v>
      </c>
      <c r="D84" s="196"/>
      <c r="E84" s="78">
        <f>(E44*('For Reference 2026 FMR'!E34*0.75))*12</f>
        <v>0</v>
      </c>
      <c r="F84" s="78">
        <f>(F44*'For Reference 2026 FMR'!E34)*12</f>
        <v>0</v>
      </c>
      <c r="G84" s="78">
        <f>(G44*'For Reference 2026 FMR'!F34)*12</f>
        <v>0</v>
      </c>
      <c r="H84" s="78">
        <f>(H44*'For Reference 2026 FMR'!G34)*12</f>
        <v>0</v>
      </c>
      <c r="I84" s="78">
        <f>(I44*'For Reference 2026 FMR'!H34)*12</f>
        <v>0</v>
      </c>
      <c r="J84" s="78">
        <f>(J44*'For Reference 2026 FMR'!I34)*12</f>
        <v>0</v>
      </c>
      <c r="K84" s="78">
        <f t="shared" si="3"/>
        <v>0</v>
      </c>
      <c r="L84" s="4"/>
      <c r="N84" s="5"/>
      <c r="O84" s="9"/>
      <c r="P84" s="9"/>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row>
    <row r="85" spans="2:55" x14ac:dyDescent="0.2">
      <c r="B85" s="3"/>
      <c r="C85" s="195" t="str">
        <f>IF('For Reference 2026 FMR'!C35="","",'For Reference 2026 FMR'!C35)</f>
        <v>Union County</v>
      </c>
      <c r="D85" s="196"/>
      <c r="E85" s="78">
        <f>(E45*('For Reference 2026 FMR'!E35*0.75))*12</f>
        <v>0</v>
      </c>
      <c r="F85" s="78">
        <f>(F45*'For Reference 2026 FMR'!E35)*12</f>
        <v>0</v>
      </c>
      <c r="G85" s="78">
        <f>(G45*'For Reference 2026 FMR'!F35)*12</f>
        <v>0</v>
      </c>
      <c r="H85" s="78">
        <f>(H45*'For Reference 2026 FMR'!G35)*12</f>
        <v>0</v>
      </c>
      <c r="I85" s="78">
        <f>(I45*'For Reference 2026 FMR'!H35)*12</f>
        <v>0</v>
      </c>
      <c r="J85" s="78">
        <f>(J45*'For Reference 2026 FMR'!I35)*12</f>
        <v>0</v>
      </c>
      <c r="K85" s="78">
        <f t="shared" si="3"/>
        <v>0</v>
      </c>
      <c r="L85" s="4"/>
      <c r="N85" s="5"/>
      <c r="O85" s="9"/>
      <c r="P85" s="9"/>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row>
    <row r="86" spans="2:55" x14ac:dyDescent="0.2">
      <c r="B86" s="3"/>
      <c r="C86" s="195" t="str">
        <f>IF('For Reference 2026 FMR'!C36="","",'For Reference 2026 FMR'!C36)</f>
        <v>Wayne County</v>
      </c>
      <c r="D86" s="196"/>
      <c r="E86" s="78">
        <f>(E46*('For Reference 2026 FMR'!E36*0.75))*12</f>
        <v>0</v>
      </c>
      <c r="F86" s="78">
        <f>(F46*'For Reference 2026 FMR'!E36)*12</f>
        <v>0</v>
      </c>
      <c r="G86" s="78">
        <f>(G46*'For Reference 2026 FMR'!F36)*12</f>
        <v>0</v>
      </c>
      <c r="H86" s="78">
        <f>(H46*'For Reference 2026 FMR'!G36)*12</f>
        <v>0</v>
      </c>
      <c r="I86" s="78">
        <f>(I46*'For Reference 2026 FMR'!H36)*12</f>
        <v>0</v>
      </c>
      <c r="J86" s="78">
        <f>(J46*'For Reference 2026 FMR'!I36)*12</f>
        <v>0</v>
      </c>
      <c r="K86" s="78">
        <f t="shared" si="3"/>
        <v>0</v>
      </c>
      <c r="L86" s="4"/>
      <c r="N86" s="5"/>
      <c r="O86" s="9"/>
      <c r="P86" s="9"/>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row>
    <row r="87" spans="2:55" x14ac:dyDescent="0.2">
      <c r="B87" s="3"/>
      <c r="C87" s="195" t="str">
        <f>IF('For Reference 2026 FMR'!C37="","",'For Reference 2026 FMR'!C37)</f>
        <v>Wyoming County</v>
      </c>
      <c r="D87" s="196"/>
      <c r="E87" s="78">
        <f>(E47*('For Reference 2026 FMR'!E37*0.75))*12</f>
        <v>0</v>
      </c>
      <c r="F87" s="78">
        <f>(F47*'For Reference 2026 FMR'!E37)*12</f>
        <v>0</v>
      </c>
      <c r="G87" s="78">
        <f>(G47*'For Reference 2026 FMR'!F37)*12</f>
        <v>0</v>
      </c>
      <c r="H87" s="78">
        <f>(H47*'For Reference 2026 FMR'!G37)*12</f>
        <v>0</v>
      </c>
      <c r="I87" s="78">
        <f>(I47*'For Reference 2026 FMR'!H37)*12</f>
        <v>0</v>
      </c>
      <c r="J87" s="78">
        <f>(J47*'For Reference 2026 FMR'!I37)*12</f>
        <v>0</v>
      </c>
      <c r="K87" s="78">
        <f t="shared" si="3"/>
        <v>0</v>
      </c>
      <c r="L87" s="4"/>
      <c r="N87" s="5"/>
      <c r="O87" s="9"/>
      <c r="P87" s="9"/>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row>
    <row r="88" spans="2:55" ht="5.25" customHeight="1" thickBot="1" x14ac:dyDescent="0.25">
      <c r="B88" s="6"/>
      <c r="C88" s="37"/>
      <c r="D88" s="37"/>
      <c r="E88" s="37"/>
      <c r="F88" s="37"/>
      <c r="G88" s="37"/>
      <c r="H88" s="37"/>
      <c r="I88" s="37"/>
      <c r="J88" s="37"/>
      <c r="K88" s="37"/>
      <c r="L88" s="7"/>
      <c r="N88" s="5"/>
      <c r="O88" s="9"/>
      <c r="P88" s="9"/>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row>
    <row r="89" spans="2:55" ht="6" customHeight="1" x14ac:dyDescent="0.2">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row>
    <row r="90" spans="2:55" s="5" customFormat="1" x14ac:dyDescent="0.2"/>
    <row r="91" spans="2:55" s="5" customFormat="1" x14ac:dyDescent="0.2"/>
    <row r="92" spans="2:55" s="5" customFormat="1" x14ac:dyDescent="0.2"/>
    <row r="93" spans="2:55" s="5" customFormat="1" x14ac:dyDescent="0.2"/>
    <row r="94" spans="2:55" s="5" customFormat="1" x14ac:dyDescent="0.2"/>
    <row r="95" spans="2:55" s="5" customFormat="1" x14ac:dyDescent="0.2"/>
    <row r="96" spans="2:55"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row r="515" s="5" customFormat="1" x14ac:dyDescent="0.2"/>
    <row r="516" s="5" customFormat="1" x14ac:dyDescent="0.2"/>
    <row r="517" s="5" customFormat="1" x14ac:dyDescent="0.2"/>
    <row r="518" s="5" customFormat="1" x14ac:dyDescent="0.2"/>
    <row r="519" s="5" customFormat="1" x14ac:dyDescent="0.2"/>
    <row r="520" s="5" customFormat="1" x14ac:dyDescent="0.2"/>
  </sheetData>
  <sheetProtection algorithmName="SHA-512" hashValue="WGpkbAKqY4IAFf854KCU/y2qQDvVfRU4ILrZDJK9LmEXWfFEle/oran6790EZZGjP1P4iGo851CmZwiwSpVSOA==" saltValue="sf/om5U+5SnJ4xzZZPjssw==" spinCount="100000" sheet="1" formatRows="0" selectLockedCells="1"/>
  <mergeCells count="77">
    <mergeCell ref="C75:D75"/>
    <mergeCell ref="C76:D76"/>
    <mergeCell ref="C77:D77"/>
    <mergeCell ref="C78:D78"/>
    <mergeCell ref="C79:D79"/>
    <mergeCell ref="C85:D85"/>
    <mergeCell ref="C86:D86"/>
    <mergeCell ref="C87:D87"/>
    <mergeCell ref="C80:D80"/>
    <mergeCell ref="C81:D81"/>
    <mergeCell ref="C82:D82"/>
    <mergeCell ref="C83:D83"/>
    <mergeCell ref="C84:D84"/>
    <mergeCell ref="C44:D44"/>
    <mergeCell ref="C45:D45"/>
    <mergeCell ref="C36:D36"/>
    <mergeCell ref="C37:D37"/>
    <mergeCell ref="C38:D38"/>
    <mergeCell ref="C39:D39"/>
    <mergeCell ref="C40:D40"/>
    <mergeCell ref="C29:D29"/>
    <mergeCell ref="C30:D30"/>
    <mergeCell ref="C41:D41"/>
    <mergeCell ref="C42:D42"/>
    <mergeCell ref="C43:D43"/>
    <mergeCell ref="C16:D16"/>
    <mergeCell ref="C17:D17"/>
    <mergeCell ref="C18:D18"/>
    <mergeCell ref="C19:D19"/>
    <mergeCell ref="C20:D20"/>
    <mergeCell ref="C61:D61"/>
    <mergeCell ref="C62:D62"/>
    <mergeCell ref="C63:D63"/>
    <mergeCell ref="C21:D21"/>
    <mergeCell ref="C22:D22"/>
    <mergeCell ref="C23:D23"/>
    <mergeCell ref="C24:D24"/>
    <mergeCell ref="C25:D25"/>
    <mergeCell ref="C31:D31"/>
    <mergeCell ref="C32:D32"/>
    <mergeCell ref="C33:D33"/>
    <mergeCell ref="C34:D34"/>
    <mergeCell ref="C35:D35"/>
    <mergeCell ref="C26:D26"/>
    <mergeCell ref="C27:D27"/>
    <mergeCell ref="C28:D28"/>
    <mergeCell ref="C56:D56"/>
    <mergeCell ref="C57:D57"/>
    <mergeCell ref="C58:D58"/>
    <mergeCell ref="C59:D59"/>
    <mergeCell ref="C60:D60"/>
    <mergeCell ref="C3:L3"/>
    <mergeCell ref="C15:D15"/>
    <mergeCell ref="D5:E5"/>
    <mergeCell ref="F5:G5"/>
    <mergeCell ref="H5:L5"/>
    <mergeCell ref="C13:D13"/>
    <mergeCell ref="C14:D14"/>
    <mergeCell ref="C6:K6"/>
    <mergeCell ref="B8:L8"/>
    <mergeCell ref="C9:K9"/>
    <mergeCell ref="C71:D71"/>
    <mergeCell ref="C72:D72"/>
    <mergeCell ref="C73:D73"/>
    <mergeCell ref="C74:D74"/>
    <mergeCell ref="C46:D46"/>
    <mergeCell ref="C47:D47"/>
    <mergeCell ref="C54:D54"/>
    <mergeCell ref="C52:D53"/>
    <mergeCell ref="C66:D66"/>
    <mergeCell ref="C67:D67"/>
    <mergeCell ref="C68:D68"/>
    <mergeCell ref="C69:D69"/>
    <mergeCell ref="C70:D70"/>
    <mergeCell ref="C64:D64"/>
    <mergeCell ref="C65:D65"/>
    <mergeCell ref="C55:D55"/>
  </mergeCells>
  <pageMargins left="0.7" right="0.7" top="0.75" bottom="0.75" header="0.3" footer="0.3"/>
  <pageSetup scale="78" fitToHeight="0" orientation="landscape"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8DAF-5AD7-4670-A18B-29D0BDAEFD4E}">
  <sheetPr codeName="Sheet4">
    <pageSetUpPr fitToPage="1"/>
  </sheetPr>
  <dimension ref="B1:CB255"/>
  <sheetViews>
    <sheetView workbookViewId="0">
      <selection activeCell="E12" sqref="E12"/>
    </sheetView>
  </sheetViews>
  <sheetFormatPr baseColWidth="10" defaultColWidth="9.1640625" defaultRowHeight="15" x14ac:dyDescent="0.2"/>
  <cols>
    <col min="1" max="2" width="1.83203125" style="2" customWidth="1"/>
    <col min="3" max="3" width="14.1640625" style="2" customWidth="1"/>
    <col min="4" max="4" width="21.5" style="2" customWidth="1"/>
    <col min="5" max="5" width="15.5" style="2" customWidth="1"/>
    <col min="6" max="6" width="18.1640625" style="2" customWidth="1"/>
    <col min="7" max="7" width="28.5" style="2" customWidth="1"/>
    <col min="8" max="9" width="1.83203125" style="2" customWidth="1"/>
    <col min="10" max="15" width="17.33203125" style="5" customWidth="1"/>
    <col min="16" max="52" width="9.1640625" style="5"/>
    <col min="53" max="16384" width="9.1640625" style="2"/>
  </cols>
  <sheetData>
    <row r="1" spans="2:80" ht="3.75" customHeight="1" thickBot="1" x14ac:dyDescent="0.25"/>
    <row r="2" spans="2:80" ht="19" x14ac:dyDescent="0.25">
      <c r="B2" s="39"/>
      <c r="C2" s="40" t="s">
        <v>91</v>
      </c>
      <c r="D2" s="41"/>
      <c r="E2" s="41"/>
      <c r="F2" s="41"/>
      <c r="G2" s="41"/>
      <c r="H2" s="42"/>
      <c r="AP2" s="2"/>
      <c r="AQ2" s="2"/>
      <c r="AR2" s="2"/>
      <c r="AS2" s="2"/>
      <c r="AT2" s="2"/>
      <c r="AU2" s="2"/>
      <c r="AV2" s="2"/>
      <c r="AW2" s="2"/>
      <c r="AX2" s="2"/>
      <c r="AY2" s="2"/>
      <c r="AZ2" s="2"/>
    </row>
    <row r="3" spans="2:80" ht="110.25" customHeight="1" thickBot="1" x14ac:dyDescent="0.25">
      <c r="B3" s="43"/>
      <c r="C3" s="156" t="s">
        <v>147</v>
      </c>
      <c r="D3" s="156"/>
      <c r="E3" s="156"/>
      <c r="F3" s="156"/>
      <c r="G3" s="156"/>
      <c r="H3" s="87"/>
      <c r="AP3" s="2"/>
      <c r="AQ3" s="2"/>
      <c r="AR3" s="2"/>
      <c r="AS3" s="2"/>
      <c r="AT3" s="2"/>
      <c r="AU3" s="2"/>
      <c r="AV3" s="2"/>
      <c r="AW3" s="2"/>
      <c r="AX3" s="2"/>
      <c r="AY3" s="2"/>
      <c r="AZ3" s="2"/>
    </row>
    <row r="4" spans="2:80" ht="4.5" customHeight="1" x14ac:dyDescent="0.2"/>
    <row r="5" spans="2:80" s="46" customFormat="1" ht="13" x14ac:dyDescent="0.2">
      <c r="B5" s="47"/>
      <c r="C5" s="88" t="s">
        <v>45</v>
      </c>
      <c r="D5" s="205" t="str">
        <f>IF('General Information'!D6="","",'General Information'!D6)</f>
        <v/>
      </c>
      <c r="E5" s="206"/>
      <c r="F5" s="88" t="s">
        <v>89</v>
      </c>
      <c r="G5" s="207" t="str">
        <f>IF('General Information'!D12="","",'General Information'!D12)</f>
        <v/>
      </c>
      <c r="H5" s="208"/>
      <c r="I5" s="90"/>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row>
    <row r="6" spans="2:80" ht="28.5" customHeight="1" x14ac:dyDescent="0.2">
      <c r="B6" s="163" t="s">
        <v>80</v>
      </c>
      <c r="C6" s="163"/>
      <c r="D6" s="163"/>
      <c r="E6" s="163"/>
      <c r="F6" s="163"/>
      <c r="G6" s="163"/>
      <c r="H6" s="163"/>
    </row>
    <row r="7" spans="2:80" ht="6" customHeight="1" thickBot="1" x14ac:dyDescent="0.25">
      <c r="C7" s="81"/>
      <c r="D7" s="81"/>
    </row>
    <row r="8" spans="2:80" ht="25.5" customHeight="1" x14ac:dyDescent="0.2">
      <c r="B8" s="199" t="s">
        <v>162</v>
      </c>
      <c r="C8" s="200"/>
      <c r="D8" s="200"/>
      <c r="E8" s="200"/>
      <c r="F8" s="200"/>
      <c r="G8" s="200"/>
      <c r="H8" s="201"/>
    </row>
    <row r="9" spans="2:80" ht="19" x14ac:dyDescent="0.2">
      <c r="B9" s="3"/>
      <c r="C9" s="54" t="s">
        <v>69</v>
      </c>
      <c r="D9" s="91"/>
      <c r="E9" s="92"/>
      <c r="F9" s="92"/>
      <c r="G9" s="92"/>
      <c r="H9" s="4"/>
    </row>
    <row r="10" spans="2:80" ht="5.25" customHeight="1" x14ac:dyDescent="0.2">
      <c r="B10" s="3"/>
      <c r="C10" s="93"/>
      <c r="D10" s="93"/>
      <c r="H10" s="4"/>
    </row>
    <row r="11" spans="2:80" ht="30.75" customHeight="1" x14ac:dyDescent="0.2">
      <c r="B11" s="3"/>
      <c r="C11" s="215" t="s">
        <v>0</v>
      </c>
      <c r="D11" s="216"/>
      <c r="E11" s="94" t="s">
        <v>1</v>
      </c>
      <c r="F11" s="209" t="s">
        <v>2</v>
      </c>
      <c r="G11" s="210"/>
      <c r="H11" s="4"/>
    </row>
    <row r="12" spans="2:80" ht="65.25" customHeight="1" x14ac:dyDescent="0.2">
      <c r="B12" s="3"/>
      <c r="C12" s="203" t="s">
        <v>3</v>
      </c>
      <c r="D12" s="204"/>
      <c r="E12" s="12" t="s">
        <v>10</v>
      </c>
      <c r="F12" s="211"/>
      <c r="G12" s="212"/>
      <c r="H12" s="4"/>
    </row>
    <row r="13" spans="2:80" ht="65.25" customHeight="1" x14ac:dyDescent="0.2">
      <c r="B13" s="3"/>
      <c r="C13" s="203" t="s">
        <v>4</v>
      </c>
      <c r="D13" s="204"/>
      <c r="E13" s="12" t="s">
        <v>10</v>
      </c>
      <c r="F13" s="211"/>
      <c r="G13" s="212"/>
      <c r="H13" s="4"/>
    </row>
    <row r="14" spans="2:80" ht="65.25" customHeight="1" x14ac:dyDescent="0.2">
      <c r="B14" s="3"/>
      <c r="C14" s="203" t="s">
        <v>5</v>
      </c>
      <c r="D14" s="204"/>
      <c r="E14" s="12" t="s">
        <v>10</v>
      </c>
      <c r="F14" s="211"/>
      <c r="G14" s="212"/>
      <c r="H14" s="4"/>
    </row>
    <row r="15" spans="2:80" ht="65.25" customHeight="1" x14ac:dyDescent="0.2">
      <c r="B15" s="3"/>
      <c r="C15" s="203" t="s">
        <v>6</v>
      </c>
      <c r="D15" s="204"/>
      <c r="E15" s="12" t="s">
        <v>10</v>
      </c>
      <c r="F15" s="211"/>
      <c r="G15" s="212"/>
      <c r="H15" s="4"/>
    </row>
    <row r="16" spans="2:80" ht="65.25" customHeight="1" x14ac:dyDescent="0.2">
      <c r="B16" s="3"/>
      <c r="C16" s="203" t="s">
        <v>7</v>
      </c>
      <c r="D16" s="204"/>
      <c r="E16" s="12" t="s">
        <v>10</v>
      </c>
      <c r="F16" s="211"/>
      <c r="G16" s="212"/>
      <c r="H16" s="4"/>
    </row>
    <row r="17" spans="2:8" ht="65.25" customHeight="1" x14ac:dyDescent="0.2">
      <c r="B17" s="3"/>
      <c r="C17" s="203" t="s">
        <v>8</v>
      </c>
      <c r="D17" s="204"/>
      <c r="E17" s="12" t="s">
        <v>10</v>
      </c>
      <c r="F17" s="211"/>
      <c r="G17" s="212"/>
      <c r="H17" s="4"/>
    </row>
    <row r="18" spans="2:8" ht="65.25" customHeight="1" x14ac:dyDescent="0.2">
      <c r="B18" s="3"/>
      <c r="C18" s="203" t="s">
        <v>9</v>
      </c>
      <c r="D18" s="204"/>
      <c r="E18" s="12" t="s">
        <v>10</v>
      </c>
      <c r="F18" s="211"/>
      <c r="G18" s="212"/>
      <c r="H18" s="4"/>
    </row>
    <row r="19" spans="2:8" ht="32.25" customHeight="1" x14ac:dyDescent="0.2">
      <c r="B19" s="3"/>
      <c r="C19" s="203" t="s">
        <v>99</v>
      </c>
      <c r="D19" s="204"/>
      <c r="E19" s="95">
        <f>SUM(E12:E18)</f>
        <v>0</v>
      </c>
      <c r="F19" s="213"/>
      <c r="G19" s="214"/>
      <c r="H19" s="4"/>
    </row>
    <row r="20" spans="2:8" ht="5.25" customHeight="1" thickBot="1" x14ac:dyDescent="0.25">
      <c r="B20" s="6"/>
      <c r="C20" s="37"/>
      <c r="D20" s="37"/>
      <c r="E20" s="37"/>
      <c r="F20" s="37"/>
      <c r="G20" s="37"/>
      <c r="H20" s="7"/>
    </row>
    <row r="21" spans="2:8" ht="5.25" customHeight="1" x14ac:dyDescent="0.2"/>
    <row r="22" spans="2:8" s="5" customFormat="1" x14ac:dyDescent="0.2"/>
    <row r="23" spans="2:8" s="5" customFormat="1" x14ac:dyDescent="0.2"/>
    <row r="24" spans="2:8" s="5" customFormat="1" x14ac:dyDescent="0.2"/>
    <row r="25" spans="2:8" s="5" customFormat="1" x14ac:dyDescent="0.2"/>
    <row r="26" spans="2:8" s="5" customFormat="1" x14ac:dyDescent="0.2"/>
    <row r="27" spans="2:8" s="5" customFormat="1" x14ac:dyDescent="0.2"/>
    <row r="28" spans="2:8" s="5" customFormat="1" x14ac:dyDescent="0.2"/>
    <row r="29" spans="2:8" s="5" customFormat="1" x14ac:dyDescent="0.2"/>
    <row r="30" spans="2:8" s="5" customFormat="1" x14ac:dyDescent="0.2"/>
    <row r="31" spans="2:8" s="5" customFormat="1" x14ac:dyDescent="0.2"/>
    <row r="32" spans="2:8"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sheetData>
  <sheetProtection algorithmName="SHA-512" hashValue="Fnhddkzb5Y19T7eqWK7hx4aFwMj6UN4fBkM/zxTSmxzIeGiMeb4JZLolpvxKxuWuIUIWJtvbZ0gP6FytFEImkw==" saltValue="VfH7OBBvegzu38YeMbuhoA==" spinCount="100000" sheet="1" formatRows="0" selectLockedCells="1"/>
  <mergeCells count="23">
    <mergeCell ref="C15:D15"/>
    <mergeCell ref="C16:D16"/>
    <mergeCell ref="C17:D17"/>
    <mergeCell ref="B6:H6"/>
    <mergeCell ref="B8:H8"/>
    <mergeCell ref="C11:D11"/>
    <mergeCell ref="C12:D12"/>
    <mergeCell ref="C3:G3"/>
    <mergeCell ref="C18:D18"/>
    <mergeCell ref="C19:D19"/>
    <mergeCell ref="D5:E5"/>
    <mergeCell ref="G5:H5"/>
    <mergeCell ref="F11:G11"/>
    <mergeCell ref="F12:G12"/>
    <mergeCell ref="F13:G13"/>
    <mergeCell ref="F14:G14"/>
    <mergeCell ref="F15:G15"/>
    <mergeCell ref="F16:G16"/>
    <mergeCell ref="F17:G17"/>
    <mergeCell ref="F18:G18"/>
    <mergeCell ref="F19:G19"/>
    <mergeCell ref="C13:D13"/>
    <mergeCell ref="C14:D14"/>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workbookViewId="0">
      <selection activeCell="E11" sqref="E11"/>
    </sheetView>
  </sheetViews>
  <sheetFormatPr baseColWidth="10" defaultColWidth="9.1640625" defaultRowHeight="15" x14ac:dyDescent="0.2"/>
  <cols>
    <col min="1" max="2" width="2" style="2" customWidth="1"/>
    <col min="3" max="3" width="14.5" style="2" customWidth="1"/>
    <col min="4" max="4" width="16.33203125" style="2" customWidth="1"/>
    <col min="5" max="5" width="17.1640625" style="2" customWidth="1"/>
    <col min="6" max="6" width="19.5" style="2" customWidth="1"/>
    <col min="7" max="7" width="32" style="2" customWidth="1"/>
    <col min="8" max="9" width="1.6640625" style="2" customWidth="1"/>
    <col min="10" max="41" width="9.1640625" style="5"/>
    <col min="42" max="16384" width="9.1640625" style="2"/>
  </cols>
  <sheetData>
    <row r="1" spans="2:80" ht="3.75" customHeight="1" thickBot="1" x14ac:dyDescent="0.25"/>
    <row r="2" spans="2:80" ht="19" x14ac:dyDescent="0.25">
      <c r="B2" s="39"/>
      <c r="C2" s="40" t="s">
        <v>90</v>
      </c>
      <c r="D2" s="41"/>
      <c r="E2" s="41"/>
      <c r="F2" s="41"/>
      <c r="G2" s="41"/>
      <c r="H2" s="42"/>
    </row>
    <row r="3" spans="2:80" ht="108" customHeight="1" thickBot="1" x14ac:dyDescent="0.25">
      <c r="B3" s="43"/>
      <c r="C3" s="156" t="s">
        <v>144</v>
      </c>
      <c r="D3" s="156"/>
      <c r="E3" s="156"/>
      <c r="F3" s="156"/>
      <c r="G3" s="156"/>
      <c r="H3" s="87"/>
    </row>
    <row r="4" spans="2:80" ht="9" customHeight="1" x14ac:dyDescent="0.2">
      <c r="C4" s="45"/>
      <c r="D4" s="45"/>
      <c r="E4" s="45"/>
      <c r="F4" s="45"/>
      <c r="G4" s="45"/>
    </row>
    <row r="5" spans="2:80" s="46" customFormat="1" ht="13.5" customHeight="1" x14ac:dyDescent="0.2">
      <c r="B5" s="96"/>
      <c r="C5" s="88" t="s">
        <v>45</v>
      </c>
      <c r="D5" s="205" t="str">
        <f>IF('General Information'!D6="","",'General Information'!D6)</f>
        <v/>
      </c>
      <c r="E5" s="206"/>
      <c r="F5" s="88" t="s">
        <v>89</v>
      </c>
      <c r="G5" s="207" t="str">
        <f>IF('General Information'!D12="","",'General Information'!D12)</f>
        <v/>
      </c>
      <c r="H5" s="208"/>
      <c r="I5" s="90"/>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row>
    <row r="6" spans="2:80" ht="30.75" customHeight="1" thickBot="1" x14ac:dyDescent="0.25">
      <c r="B6" s="229" t="s">
        <v>70</v>
      </c>
      <c r="C6" s="229"/>
      <c r="D6" s="229"/>
      <c r="E6" s="229"/>
      <c r="F6" s="229"/>
      <c r="G6" s="229"/>
      <c r="H6" s="229"/>
    </row>
    <row r="7" spans="2:80" ht="20.25" customHeight="1" x14ac:dyDescent="0.3">
      <c r="B7" s="230" t="s">
        <v>163</v>
      </c>
      <c r="C7" s="231"/>
      <c r="D7" s="231"/>
      <c r="E7" s="231"/>
      <c r="F7" s="231"/>
      <c r="G7" s="231"/>
      <c r="H7" s="232"/>
    </row>
    <row r="8" spans="2:80" s="98" customFormat="1" ht="19" x14ac:dyDescent="0.25">
      <c r="B8" s="97"/>
      <c r="C8" s="236" t="s">
        <v>71</v>
      </c>
      <c r="D8" s="236"/>
      <c r="E8" s="236"/>
      <c r="F8" s="236"/>
      <c r="G8" s="236"/>
      <c r="H8" s="237"/>
      <c r="J8" s="99"/>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row>
    <row r="9" spans="2:80" ht="7.5" customHeight="1" x14ac:dyDescent="0.2">
      <c r="B9" s="3"/>
      <c r="C9" s="101"/>
      <c r="D9" s="101"/>
      <c r="H9" s="4"/>
    </row>
    <row r="10" spans="2:80" ht="38" x14ac:dyDescent="0.2">
      <c r="B10" s="3"/>
      <c r="C10" s="217" t="s">
        <v>0</v>
      </c>
      <c r="D10" s="218"/>
      <c r="E10" s="102" t="s">
        <v>1</v>
      </c>
      <c r="F10" s="238" t="s">
        <v>2</v>
      </c>
      <c r="G10" s="239"/>
      <c r="H10" s="4"/>
    </row>
    <row r="11" spans="2:80" ht="52" customHeight="1" x14ac:dyDescent="0.2">
      <c r="B11" s="3"/>
      <c r="C11" s="221" t="s">
        <v>16</v>
      </c>
      <c r="D11" s="222"/>
      <c r="E11" s="12" t="s">
        <v>10</v>
      </c>
      <c r="F11" s="225"/>
      <c r="G11" s="226"/>
      <c r="H11" s="4"/>
    </row>
    <row r="12" spans="2:80" ht="52" customHeight="1" x14ac:dyDescent="0.2">
      <c r="B12" s="3"/>
      <c r="C12" s="221" t="s">
        <v>17</v>
      </c>
      <c r="D12" s="222"/>
      <c r="E12" s="12" t="s">
        <v>10</v>
      </c>
      <c r="F12" s="225"/>
      <c r="G12" s="226"/>
      <c r="H12" s="4"/>
    </row>
    <row r="13" spans="2:80" ht="52" customHeight="1" x14ac:dyDescent="0.2">
      <c r="B13" s="3"/>
      <c r="C13" s="221" t="s">
        <v>18</v>
      </c>
      <c r="D13" s="222"/>
      <c r="E13" s="12" t="s">
        <v>10</v>
      </c>
      <c r="F13" s="225"/>
      <c r="G13" s="226"/>
      <c r="H13" s="4"/>
    </row>
    <row r="14" spans="2:80" ht="52" customHeight="1" x14ac:dyDescent="0.2">
      <c r="B14" s="3"/>
      <c r="C14" s="221" t="s">
        <v>19</v>
      </c>
      <c r="D14" s="222"/>
      <c r="E14" s="12" t="s">
        <v>10</v>
      </c>
      <c r="F14" s="225"/>
      <c r="G14" s="226"/>
      <c r="H14" s="4"/>
    </row>
    <row r="15" spans="2:80" ht="52" customHeight="1" x14ac:dyDescent="0.2">
      <c r="B15" s="3"/>
      <c r="C15" s="221" t="s">
        <v>20</v>
      </c>
      <c r="D15" s="222"/>
      <c r="E15" s="12" t="s">
        <v>10</v>
      </c>
      <c r="F15" s="225"/>
      <c r="G15" s="226"/>
      <c r="H15" s="4"/>
    </row>
    <row r="16" spans="2:80" ht="52" customHeight="1" x14ac:dyDescent="0.2">
      <c r="B16" s="3"/>
      <c r="C16" s="221" t="s">
        <v>21</v>
      </c>
      <c r="D16" s="222"/>
      <c r="E16" s="12" t="s">
        <v>10</v>
      </c>
      <c r="F16" s="225"/>
      <c r="G16" s="226"/>
      <c r="H16" s="4"/>
    </row>
    <row r="17" spans="2:8" ht="209.25" customHeight="1" x14ac:dyDescent="0.2">
      <c r="B17" s="3"/>
      <c r="C17" s="221" t="s">
        <v>149</v>
      </c>
      <c r="D17" s="222"/>
      <c r="E17" s="12" t="s">
        <v>10</v>
      </c>
      <c r="F17" s="225"/>
      <c r="G17" s="226"/>
      <c r="H17" s="4"/>
    </row>
    <row r="18" spans="2:8" ht="52" customHeight="1" x14ac:dyDescent="0.2">
      <c r="B18" s="3"/>
      <c r="C18" s="221" t="s">
        <v>22</v>
      </c>
      <c r="D18" s="222"/>
      <c r="E18" s="12" t="s">
        <v>10</v>
      </c>
      <c r="F18" s="225"/>
      <c r="G18" s="226"/>
      <c r="H18" s="4"/>
    </row>
    <row r="19" spans="2:8" ht="52" customHeight="1" x14ac:dyDescent="0.2">
      <c r="B19" s="3"/>
      <c r="C19" s="221" t="s">
        <v>23</v>
      </c>
      <c r="D19" s="222"/>
      <c r="E19" s="12" t="s">
        <v>10</v>
      </c>
      <c r="F19" s="225"/>
      <c r="G19" s="226"/>
      <c r="H19" s="4"/>
    </row>
    <row r="20" spans="2:8" ht="52" customHeight="1" x14ac:dyDescent="0.2">
      <c r="B20" s="3"/>
      <c r="C20" s="221" t="s">
        <v>24</v>
      </c>
      <c r="D20" s="222"/>
      <c r="E20" s="12" t="s">
        <v>10</v>
      </c>
      <c r="F20" s="225"/>
      <c r="G20" s="226"/>
      <c r="H20" s="4"/>
    </row>
    <row r="21" spans="2:8" ht="52" customHeight="1" x14ac:dyDescent="0.2">
      <c r="B21" s="3"/>
      <c r="C21" s="221" t="s">
        <v>25</v>
      </c>
      <c r="D21" s="222"/>
      <c r="E21" s="12" t="s">
        <v>10</v>
      </c>
      <c r="F21" s="225"/>
      <c r="G21" s="226"/>
      <c r="H21" s="4"/>
    </row>
    <row r="22" spans="2:8" ht="52" customHeight="1" x14ac:dyDescent="0.2">
      <c r="B22" s="3"/>
      <c r="C22" s="221" t="s">
        <v>26</v>
      </c>
      <c r="D22" s="222"/>
      <c r="E22" s="12" t="s">
        <v>10</v>
      </c>
      <c r="F22" s="225"/>
      <c r="G22" s="226"/>
      <c r="H22" s="4"/>
    </row>
    <row r="23" spans="2:8" ht="52" customHeight="1" x14ac:dyDescent="0.2">
      <c r="B23" s="3"/>
      <c r="C23" s="221" t="s">
        <v>27</v>
      </c>
      <c r="D23" s="222"/>
      <c r="E23" s="12" t="s">
        <v>10</v>
      </c>
      <c r="F23" s="225"/>
      <c r="G23" s="226"/>
      <c r="H23" s="4"/>
    </row>
    <row r="24" spans="2:8" ht="52" customHeight="1" x14ac:dyDescent="0.2">
      <c r="B24" s="3"/>
      <c r="C24" s="221" t="s">
        <v>28</v>
      </c>
      <c r="D24" s="222"/>
      <c r="E24" s="12" t="s">
        <v>10</v>
      </c>
      <c r="F24" s="225"/>
      <c r="G24" s="226"/>
      <c r="H24" s="4"/>
    </row>
    <row r="25" spans="2:8" ht="52" customHeight="1" x14ac:dyDescent="0.2">
      <c r="B25" s="3"/>
      <c r="C25" s="221" t="s">
        <v>29</v>
      </c>
      <c r="D25" s="222"/>
      <c r="E25" s="12" t="s">
        <v>10</v>
      </c>
      <c r="F25" s="225"/>
      <c r="G25" s="226"/>
      <c r="H25" s="4"/>
    </row>
    <row r="26" spans="2:8" ht="52" customHeight="1" x14ac:dyDescent="0.2">
      <c r="B26" s="3"/>
      <c r="C26" s="221" t="s">
        <v>30</v>
      </c>
      <c r="D26" s="222"/>
      <c r="E26" s="12" t="s">
        <v>10</v>
      </c>
      <c r="F26" s="225"/>
      <c r="G26" s="226"/>
      <c r="H26" s="4"/>
    </row>
    <row r="27" spans="2:8" ht="111.75" customHeight="1" x14ac:dyDescent="0.2">
      <c r="B27" s="3"/>
      <c r="C27" s="221" t="s">
        <v>101</v>
      </c>
      <c r="D27" s="222"/>
      <c r="E27" s="12" t="s">
        <v>10</v>
      </c>
      <c r="F27" s="225"/>
      <c r="G27" s="226"/>
      <c r="H27" s="4"/>
    </row>
    <row r="28" spans="2:8" ht="45.75" customHeight="1" x14ac:dyDescent="0.2">
      <c r="B28" s="3"/>
      <c r="C28" s="223" t="s">
        <v>100</v>
      </c>
      <c r="D28" s="224"/>
      <c r="E28" s="103">
        <f>SUM(E11:E27)</f>
        <v>0</v>
      </c>
      <c r="F28" s="219"/>
      <c r="G28" s="220"/>
      <c r="H28" s="4"/>
    </row>
    <row r="29" spans="2:8" x14ac:dyDescent="0.2">
      <c r="B29" s="3"/>
      <c r="H29" s="4"/>
    </row>
    <row r="30" spans="2:8" ht="256.5" customHeight="1" x14ac:dyDescent="0.2">
      <c r="B30" s="3"/>
      <c r="C30" s="227" t="s">
        <v>164</v>
      </c>
      <c r="D30" s="228"/>
      <c r="E30" s="233"/>
      <c r="F30" s="234"/>
      <c r="G30" s="235"/>
      <c r="H30" s="4"/>
    </row>
    <row r="31" spans="2:8" ht="7.5" customHeight="1" thickBot="1" x14ac:dyDescent="0.25">
      <c r="B31" s="6"/>
      <c r="C31" s="37"/>
      <c r="D31" s="37"/>
      <c r="E31" s="37"/>
      <c r="F31" s="37"/>
      <c r="G31" s="37"/>
      <c r="H31" s="7"/>
    </row>
    <row r="32" spans="2:8" ht="8.25" customHeigh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sheetData>
  <sheetProtection algorithmName="SHA-512" hashValue="W4OYwq/LHsufY+3QJBWDZ7qZR6SY957TcbUPAW3dnB7d3BxCiyGjlp71JDHFdn4EdfXJPTGCXTkOLIN15f34wQ==" saltValue="4+W7IU/A1v9ut2OhdXhNNg==" spinCount="100000" sheet="1" formatRows="0" selectLockedCells="1"/>
  <mergeCells count="46">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1"/>
  <sheetViews>
    <sheetView workbookViewId="0">
      <selection activeCell="C19" sqref="C19:F19"/>
    </sheetView>
  </sheetViews>
  <sheetFormatPr baseColWidth="10" defaultColWidth="9.1640625" defaultRowHeight="15" x14ac:dyDescent="0.2"/>
  <cols>
    <col min="1" max="2" width="2.1640625" style="2" customWidth="1"/>
    <col min="3" max="3" width="12.83203125" style="2" customWidth="1"/>
    <col min="4" max="4" width="34.83203125" style="2" customWidth="1"/>
    <col min="5" max="5" width="20.5" style="2" customWidth="1"/>
    <col min="6" max="6" width="26.83203125" style="2" customWidth="1"/>
    <col min="7" max="7" width="2.33203125" style="2" customWidth="1"/>
    <col min="8" max="8" width="1.5" style="2" customWidth="1"/>
    <col min="9" max="44" width="9.1640625" style="5"/>
    <col min="45" max="16384" width="9.1640625" style="2"/>
  </cols>
  <sheetData>
    <row r="1" spans="2:79" ht="3.75" customHeight="1" thickBot="1" x14ac:dyDescent="0.25">
      <c r="AO1" s="2"/>
      <c r="AP1" s="2"/>
      <c r="AQ1" s="2"/>
      <c r="AR1" s="2"/>
    </row>
    <row r="2" spans="2:79" ht="18.75" customHeight="1" x14ac:dyDescent="0.25">
      <c r="B2" s="39"/>
      <c r="C2" s="40" t="s">
        <v>94</v>
      </c>
      <c r="D2" s="41"/>
      <c r="E2" s="41"/>
      <c r="F2" s="41"/>
      <c r="G2" s="42"/>
      <c r="AO2" s="2"/>
      <c r="AP2" s="2"/>
      <c r="AQ2" s="2"/>
      <c r="AR2" s="2"/>
    </row>
    <row r="3" spans="2:79" ht="91.5" customHeight="1" thickBot="1" x14ac:dyDescent="0.25">
      <c r="B3" s="43"/>
      <c r="C3" s="156" t="s">
        <v>148</v>
      </c>
      <c r="D3" s="156"/>
      <c r="E3" s="156"/>
      <c r="F3" s="156"/>
      <c r="G3" s="44"/>
      <c r="AO3" s="2"/>
      <c r="AP3" s="2"/>
      <c r="AQ3" s="2"/>
      <c r="AR3" s="2"/>
    </row>
    <row r="4" spans="2:79" ht="9" customHeight="1" x14ac:dyDescent="0.2">
      <c r="C4" s="45"/>
      <c r="D4" s="45"/>
      <c r="E4" s="45"/>
      <c r="F4" s="45"/>
      <c r="G4" s="45"/>
      <c r="AO4" s="2"/>
      <c r="AP4" s="2"/>
      <c r="AQ4" s="2"/>
      <c r="AR4" s="2"/>
    </row>
    <row r="5" spans="2:79" s="46" customFormat="1" ht="13.5" customHeight="1" x14ac:dyDescent="0.2">
      <c r="B5" s="96"/>
      <c r="C5" s="88" t="s">
        <v>45</v>
      </c>
      <c r="D5" s="89" t="str">
        <f>IF('General Information'!D6="","",'General Information'!D6)</f>
        <v/>
      </c>
      <c r="E5" s="88" t="s">
        <v>89</v>
      </c>
      <c r="F5" s="207" t="str">
        <f>IF('General Information'!D12="","",'General Information'!D12)</f>
        <v/>
      </c>
      <c r="G5" s="208"/>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row>
    <row r="6" spans="2:79" ht="25.5" customHeight="1" x14ac:dyDescent="0.2">
      <c r="B6" s="244" t="s">
        <v>72</v>
      </c>
      <c r="C6" s="244"/>
      <c r="D6" s="244"/>
      <c r="E6" s="244"/>
      <c r="F6" s="244"/>
      <c r="G6" s="244"/>
    </row>
    <row r="7" spans="2:79" ht="7.5" customHeight="1" thickBot="1" x14ac:dyDescent="0.25">
      <c r="C7" s="50"/>
      <c r="D7" s="50"/>
      <c r="E7" s="50"/>
      <c r="F7" s="50"/>
    </row>
    <row r="8" spans="2:79" ht="21" customHeight="1" x14ac:dyDescent="0.3">
      <c r="B8" s="230" t="s">
        <v>165</v>
      </c>
      <c r="C8" s="231"/>
      <c r="D8" s="231"/>
      <c r="E8" s="231"/>
      <c r="F8" s="231"/>
      <c r="G8" s="232"/>
    </row>
    <row r="9" spans="2:79" ht="6.75" customHeight="1" x14ac:dyDescent="0.2">
      <c r="B9" s="3"/>
      <c r="G9" s="4"/>
    </row>
    <row r="10" spans="2:79" ht="16" x14ac:dyDescent="0.2">
      <c r="B10" s="3"/>
      <c r="C10" s="241" t="s">
        <v>102</v>
      </c>
      <c r="D10" s="242"/>
      <c r="E10" s="243"/>
      <c r="F10" s="13">
        <v>0</v>
      </c>
      <c r="G10" s="4"/>
    </row>
    <row r="11" spans="2:79" ht="13.5" customHeight="1" x14ac:dyDescent="0.2">
      <c r="B11" s="3"/>
      <c r="C11" s="60"/>
      <c r="D11" s="60"/>
      <c r="E11" s="60"/>
      <c r="G11" s="4"/>
    </row>
    <row r="12" spans="2:79" ht="13.5" customHeight="1" x14ac:dyDescent="0.2">
      <c r="B12" s="3"/>
      <c r="C12" s="245" t="s">
        <v>141</v>
      </c>
      <c r="D12" s="245"/>
      <c r="E12" s="245"/>
      <c r="F12" s="245"/>
      <c r="G12" s="4"/>
    </row>
    <row r="13" spans="2:79" ht="96" customHeight="1" x14ac:dyDescent="0.2">
      <c r="B13" s="3"/>
      <c r="C13" s="246"/>
      <c r="D13" s="247"/>
      <c r="E13" s="247"/>
      <c r="F13" s="248"/>
      <c r="G13" s="4"/>
    </row>
    <row r="14" spans="2:79" ht="12" customHeight="1" thickBot="1" x14ac:dyDescent="0.25">
      <c r="B14" s="6"/>
      <c r="C14" s="104"/>
      <c r="D14" s="104"/>
      <c r="E14" s="104"/>
      <c r="F14" s="104"/>
      <c r="G14" s="7"/>
    </row>
    <row r="15" spans="2:79" ht="16" thickBot="1" x14ac:dyDescent="0.25"/>
    <row r="16" spans="2:79" ht="24" x14ac:dyDescent="0.3">
      <c r="B16" s="230" t="s">
        <v>168</v>
      </c>
      <c r="C16" s="231"/>
      <c r="D16" s="231"/>
      <c r="E16" s="231"/>
      <c r="F16" s="231"/>
      <c r="G16" s="232"/>
    </row>
    <row r="17" spans="2:7" ht="9" customHeight="1" x14ac:dyDescent="0.2">
      <c r="B17" s="3"/>
      <c r="G17" s="4"/>
    </row>
    <row r="18" spans="2:7" ht="54.75" customHeight="1" x14ac:dyDescent="0.2">
      <c r="B18" s="3"/>
      <c r="C18" s="245" t="s">
        <v>150</v>
      </c>
      <c r="D18" s="245"/>
      <c r="E18" s="245"/>
      <c r="F18" s="245"/>
      <c r="G18" s="4"/>
    </row>
    <row r="19" spans="2:7" ht="146.25" customHeight="1" x14ac:dyDescent="0.2">
      <c r="B19" s="3"/>
      <c r="C19" s="246"/>
      <c r="D19" s="247"/>
      <c r="E19" s="247"/>
      <c r="F19" s="248"/>
      <c r="G19" s="4"/>
    </row>
    <row r="20" spans="2:7" ht="9.75" customHeight="1" thickBot="1" x14ac:dyDescent="0.25">
      <c r="B20" s="6"/>
      <c r="C20" s="105"/>
      <c r="D20" s="105"/>
      <c r="E20" s="105"/>
      <c r="F20" s="37"/>
      <c r="G20" s="7"/>
    </row>
    <row r="21" spans="2:7" ht="9.75" customHeight="1" x14ac:dyDescent="0.2">
      <c r="C21" s="101"/>
      <c r="D21" s="101"/>
      <c r="E21" s="101"/>
    </row>
    <row r="22" spans="2:7" s="5" customFormat="1" x14ac:dyDescent="0.2"/>
    <row r="23" spans="2:7" s="5" customFormat="1" x14ac:dyDescent="0.2"/>
    <row r="24" spans="2:7" s="5" customFormat="1" x14ac:dyDescent="0.2"/>
    <row r="25" spans="2:7" s="5" customFormat="1" x14ac:dyDescent="0.2"/>
    <row r="26" spans="2:7" s="5" customFormat="1" x14ac:dyDescent="0.2"/>
    <row r="27" spans="2:7" s="5" customFormat="1" x14ac:dyDescent="0.2"/>
    <row r="28" spans="2:7" s="5" customFormat="1" x14ac:dyDescent="0.2"/>
    <row r="29" spans="2:7" s="5" customFormat="1" x14ac:dyDescent="0.2"/>
    <row r="30" spans="2:7" s="5" customFormat="1" x14ac:dyDescent="0.2"/>
    <row r="31" spans="2:7" s="5" customFormat="1" x14ac:dyDescent="0.2"/>
    <row r="32" spans="2:7"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sheetData>
  <sheetProtection algorithmName="SHA-512" hashValue="DO2yMBKPbQvZUzexdTxODC9cKTp5TsChgfY8jREWaPlvQDXn5TbwLxVzE8lv7qBh5UqbbG97p6JxsQC+dS+bPg==" saltValue="4TiqHeFgFndEysW/QwA0tQ==" spinCount="100000" sheet="1" formatRows="0" selectLockedCells="1"/>
  <mergeCells count="10">
    <mergeCell ref="C18:F18"/>
    <mergeCell ref="C19:F19"/>
    <mergeCell ref="F5:G5"/>
    <mergeCell ref="C3:F3"/>
    <mergeCell ref="B8:G8"/>
    <mergeCell ref="B16:G16"/>
    <mergeCell ref="B6:G6"/>
    <mergeCell ref="C12:F12"/>
    <mergeCell ref="C13:F13"/>
    <mergeCell ref="C10:E10"/>
  </mergeCell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07"/>
  <sheetViews>
    <sheetView workbookViewId="0">
      <selection activeCell="D8" sqref="D8"/>
    </sheetView>
  </sheetViews>
  <sheetFormatPr baseColWidth="10" defaultColWidth="9.1640625" defaultRowHeight="15" x14ac:dyDescent="0.2"/>
  <cols>
    <col min="1" max="2" width="1.6640625" style="2" customWidth="1"/>
    <col min="3" max="3" width="43.33203125" style="2" customWidth="1"/>
    <col min="4" max="4" width="46.6640625" style="2" customWidth="1"/>
    <col min="5" max="6" width="1.5" style="2" customWidth="1"/>
    <col min="7" max="52" width="9.1640625" style="5"/>
    <col min="53" max="16384" width="9.1640625" style="2"/>
  </cols>
  <sheetData>
    <row r="1" spans="2:52" ht="6.75" customHeight="1" thickBot="1" x14ac:dyDescent="0.25"/>
    <row r="2" spans="2:52" ht="19" x14ac:dyDescent="0.25">
      <c r="B2" s="39"/>
      <c r="C2" s="40" t="s">
        <v>93</v>
      </c>
      <c r="D2" s="41"/>
      <c r="E2" s="42"/>
    </row>
    <row r="3" spans="2:52" ht="129" customHeight="1" thickBot="1" x14ac:dyDescent="0.25">
      <c r="B3" s="43"/>
      <c r="C3" s="156" t="s">
        <v>151</v>
      </c>
      <c r="D3" s="156"/>
      <c r="E3" s="87"/>
    </row>
    <row r="4" spans="2:52" ht="27" x14ac:dyDescent="0.2">
      <c r="C4" s="252" t="s">
        <v>103</v>
      </c>
      <c r="D4" s="252"/>
      <c r="F4" s="106"/>
    </row>
    <row r="5" spans="2:52" ht="5.25" customHeight="1" thickBot="1" x14ac:dyDescent="0.25">
      <c r="C5" s="106"/>
      <c r="D5" s="106"/>
      <c r="F5" s="106"/>
    </row>
    <row r="6" spans="2:52" s="109" customFormat="1" ht="22.5" customHeight="1" thickBot="1" x14ac:dyDescent="0.35">
      <c r="B6" s="249" t="s">
        <v>65</v>
      </c>
      <c r="C6" s="250"/>
      <c r="D6" s="250"/>
      <c r="E6" s="251"/>
      <c r="F6" s="107"/>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row>
    <row r="7" spans="2:52" ht="6.75" customHeight="1" x14ac:dyDescent="0.25">
      <c r="B7" s="3"/>
      <c r="C7" s="110"/>
      <c r="D7" s="110"/>
      <c r="E7" s="111"/>
      <c r="F7" s="112"/>
    </row>
    <row r="8" spans="2:52" s="119" customFormat="1" ht="20.25" customHeight="1" x14ac:dyDescent="0.25">
      <c r="B8" s="113"/>
      <c r="C8" s="114" t="s">
        <v>45</v>
      </c>
      <c r="D8" s="115" t="str">
        <f>IF('General Information'!D6="","",'General Information'!D6)</f>
        <v/>
      </c>
      <c r="E8" s="116"/>
      <c r="F8" s="117"/>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row>
    <row r="9" spans="2:52" s="119" customFormat="1" ht="20.25" customHeight="1" x14ac:dyDescent="0.25">
      <c r="B9" s="113"/>
      <c r="C9" s="114" t="s">
        <v>46</v>
      </c>
      <c r="D9" s="115" t="str">
        <f>IF('General Information'!D7="","",'General Information'!D7)</f>
        <v/>
      </c>
      <c r="E9" s="116"/>
      <c r="F9" s="120"/>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row>
    <row r="10" spans="2:52" s="119" customFormat="1" ht="20.25" customHeight="1" x14ac:dyDescent="0.25">
      <c r="B10" s="113"/>
      <c r="C10" s="114" t="s">
        <v>47</v>
      </c>
      <c r="D10" s="115" t="str">
        <f>IF('General Information'!D8="","",'General Information'!D8)</f>
        <v/>
      </c>
      <c r="E10" s="116"/>
      <c r="F10" s="120"/>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row>
    <row r="11" spans="2:52" s="119" customFormat="1" ht="20.25" customHeight="1" x14ac:dyDescent="0.25">
      <c r="B11" s="113"/>
      <c r="C11" s="114" t="s">
        <v>48</v>
      </c>
      <c r="D11" s="115" t="str">
        <f>IF('General Information'!D9="","",'General Information'!D9)</f>
        <v/>
      </c>
      <c r="E11" s="116"/>
      <c r="F11" s="120"/>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row>
    <row r="12" spans="2:52" ht="7.5" customHeight="1" thickBot="1" x14ac:dyDescent="0.3">
      <c r="B12" s="6"/>
      <c r="C12" s="121"/>
      <c r="D12" s="122"/>
      <c r="E12" s="7"/>
      <c r="F12" s="123"/>
    </row>
    <row r="13" spans="2:52" ht="9" customHeight="1" thickBot="1" x14ac:dyDescent="0.25"/>
    <row r="14" spans="2:52" s="109" customFormat="1" ht="22.5" customHeight="1" thickBot="1" x14ac:dyDescent="0.35">
      <c r="B14" s="249" t="s">
        <v>83</v>
      </c>
      <c r="C14" s="250"/>
      <c r="D14" s="250"/>
      <c r="E14" s="251"/>
      <c r="F14" s="107"/>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row>
    <row r="15" spans="2:52" ht="6.75" customHeight="1" x14ac:dyDescent="0.25">
      <c r="B15" s="3"/>
      <c r="C15" s="110"/>
      <c r="D15" s="110"/>
      <c r="E15" s="111"/>
      <c r="F15" s="112"/>
    </row>
    <row r="16" spans="2:52" s="119" customFormat="1" ht="20.25" customHeight="1" x14ac:dyDescent="0.25">
      <c r="B16" s="113"/>
      <c r="C16" s="114" t="s">
        <v>64</v>
      </c>
      <c r="D16" s="115" t="str">
        <f>IF('General Information'!D12="","",'General Information'!D12)</f>
        <v/>
      </c>
      <c r="E16" s="116"/>
      <c r="F16" s="120"/>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row>
    <row r="17" spans="2:52" s="119" customFormat="1" ht="20.25" customHeight="1" x14ac:dyDescent="0.25">
      <c r="B17" s="113"/>
      <c r="C17" s="114" t="s">
        <v>77</v>
      </c>
      <c r="D17" s="115" t="str">
        <f>IF('General Information'!D13="","",'General Information'!D13)</f>
        <v>New Permanent Supportive Housing</v>
      </c>
      <c r="E17" s="116"/>
      <c r="F17" s="120"/>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row>
    <row r="18" spans="2:52" s="119" customFormat="1" ht="145.5" customHeight="1" x14ac:dyDescent="0.25">
      <c r="B18" s="113"/>
      <c r="C18" s="114" t="s">
        <v>169</v>
      </c>
      <c r="D18" s="134" cm="1">
        <f t="array" ref="D18:E18">'General Information'!D14:E14</f>
        <v>0</v>
      </c>
      <c r="E18" s="116">
        <v>0</v>
      </c>
      <c r="F18" s="120"/>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row>
    <row r="19" spans="2:52" s="119" customFormat="1" ht="37.5" customHeight="1" x14ac:dyDescent="0.25">
      <c r="B19" s="113"/>
      <c r="C19" s="114" t="s">
        <v>142</v>
      </c>
      <c r="D19" s="115" t="str">
        <f>IF(AND(D30=0,D31=0),"",IF(D32=0,"",(IF(D31&lt;(D30*0.1),"Yes","NO - ADMIN EXCEEDS 10%"))))</f>
        <v/>
      </c>
      <c r="E19" s="116"/>
      <c r="F19" s="120"/>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row>
    <row r="20" spans="2:52" ht="7.5" customHeight="1" thickBot="1" x14ac:dyDescent="0.3">
      <c r="B20" s="6"/>
      <c r="C20" s="121"/>
      <c r="D20" s="122"/>
      <c r="E20" s="7"/>
      <c r="F20" s="123"/>
    </row>
    <row r="21" spans="2:52" ht="9" customHeight="1" thickBot="1" x14ac:dyDescent="0.25"/>
    <row r="22" spans="2:52" ht="24" customHeight="1" thickBot="1" x14ac:dyDescent="0.25">
      <c r="B22" s="249" t="s">
        <v>66</v>
      </c>
      <c r="C22" s="250"/>
      <c r="D22" s="250"/>
      <c r="E22" s="251"/>
    </row>
    <row r="23" spans="2:52" ht="6" customHeight="1" x14ac:dyDescent="0.3">
      <c r="B23" s="3"/>
      <c r="C23" s="124"/>
      <c r="E23" s="4"/>
    </row>
    <row r="24" spans="2:52" ht="38" x14ac:dyDescent="0.2">
      <c r="B24" s="3"/>
      <c r="C24" s="125" t="s">
        <v>36</v>
      </c>
      <c r="D24" s="94" t="s">
        <v>37</v>
      </c>
      <c r="E24" s="4"/>
    </row>
    <row r="25" spans="2:52" ht="17" x14ac:dyDescent="0.2">
      <c r="B25" s="3"/>
      <c r="C25" s="126" t="s">
        <v>51</v>
      </c>
      <c r="D25" s="127">
        <f>Leasing!F11</f>
        <v>0</v>
      </c>
      <c r="E25" s="4"/>
    </row>
    <row r="26" spans="2:52" ht="17" x14ac:dyDescent="0.2">
      <c r="B26" s="3"/>
      <c r="C26" s="126" t="s">
        <v>50</v>
      </c>
      <c r="D26" s="127">
        <f>Leasing!K104</f>
        <v>0</v>
      </c>
      <c r="E26" s="4"/>
    </row>
    <row r="27" spans="2:52" ht="18" thickBot="1" x14ac:dyDescent="0.25">
      <c r="B27" s="3"/>
      <c r="C27" s="126" t="s">
        <v>38</v>
      </c>
      <c r="D27" s="127">
        <f>'Rental Assistance'!K54</f>
        <v>0</v>
      </c>
      <c r="E27" s="4"/>
    </row>
    <row r="28" spans="2:52" ht="17" x14ac:dyDescent="0.2">
      <c r="B28" s="3"/>
      <c r="C28" s="126" t="s">
        <v>40</v>
      </c>
      <c r="D28" s="127">
        <f>Operating!E19</f>
        <v>0</v>
      </c>
      <c r="E28" s="4"/>
    </row>
    <row r="29" spans="2:52" ht="17" x14ac:dyDescent="0.2">
      <c r="B29" s="3"/>
      <c r="C29" s="126" t="s">
        <v>39</v>
      </c>
      <c r="D29" s="127">
        <f>'Supportive Services'!E28</f>
        <v>0</v>
      </c>
      <c r="E29" s="4"/>
    </row>
    <row r="30" spans="2:52" ht="34" x14ac:dyDescent="0.2">
      <c r="B30" s="3"/>
      <c r="C30" s="128" t="s">
        <v>73</v>
      </c>
      <c r="D30" s="129">
        <f>SUM(D25:D29)</f>
        <v>0</v>
      </c>
      <c r="E30" s="4"/>
    </row>
    <row r="31" spans="2:52" ht="17" x14ac:dyDescent="0.2">
      <c r="B31" s="3"/>
      <c r="C31" s="126" t="s">
        <v>41</v>
      </c>
      <c r="D31" s="127">
        <f>'Admin &amp; Match'!F10</f>
        <v>0</v>
      </c>
      <c r="E31" s="4"/>
    </row>
    <row r="32" spans="2:52" ht="34" x14ac:dyDescent="0.2">
      <c r="B32" s="3"/>
      <c r="C32" s="130" t="s">
        <v>74</v>
      </c>
      <c r="D32" s="131">
        <f>D30+D31</f>
        <v>0</v>
      </c>
      <c r="E32" s="4"/>
    </row>
    <row r="33" spans="2:5" ht="9.75" customHeight="1" thickBot="1" x14ac:dyDescent="0.25">
      <c r="B33" s="6"/>
      <c r="C33" s="37"/>
      <c r="D33" s="37"/>
      <c r="E33" s="7"/>
    </row>
    <row r="34" spans="2:5" ht="6.75" customHeight="1" x14ac:dyDescent="0.2"/>
    <row r="35" spans="2:5" s="5" customFormat="1" x14ac:dyDescent="0.2"/>
    <row r="36" spans="2:5" s="5" customFormat="1" x14ac:dyDescent="0.2"/>
    <row r="37" spans="2:5" s="5" customFormat="1" x14ac:dyDescent="0.2"/>
    <row r="38" spans="2:5" s="5" customFormat="1" x14ac:dyDescent="0.2"/>
    <row r="39" spans="2:5" s="5" customFormat="1" x14ac:dyDescent="0.2"/>
    <row r="40" spans="2:5" s="5" customFormat="1" x14ac:dyDescent="0.2"/>
    <row r="41" spans="2:5" s="5" customFormat="1" x14ac:dyDescent="0.2"/>
    <row r="42" spans="2:5" s="5" customFormat="1" x14ac:dyDescent="0.2"/>
    <row r="43" spans="2:5" s="5" customFormat="1" x14ac:dyDescent="0.2"/>
    <row r="44" spans="2:5" s="5" customFormat="1" x14ac:dyDescent="0.2"/>
    <row r="45" spans="2:5" s="5" customFormat="1" x14ac:dyDescent="0.2"/>
    <row r="46" spans="2:5" s="5" customFormat="1" x14ac:dyDescent="0.2"/>
    <row r="47" spans="2:5" s="5" customFormat="1" x14ac:dyDescent="0.2"/>
    <row r="48" spans="2:5"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sheetData>
  <sheetProtection algorithmName="SHA-512" hashValue="kXFazntZvkvAhxQzSeE+QsjwgdDeGRAy190xI9qr13T8abjI2dQ8eEyZ/nTuQVG4VP+NPb7EWzIyASexUaijLg==" saltValue="dC4zuPucV5wh2ixJiNo6Aw==" spinCount="100000" sheet="1" formatRows="0" selectLockedCells="1"/>
  <mergeCells count="5">
    <mergeCell ref="C3:D3"/>
    <mergeCell ref="B6:E6"/>
    <mergeCell ref="B22:E22"/>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32"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3C79-C438-447C-AFE0-7DA919F4E6D7}">
  <sheetPr codeName="Sheet8">
    <pageSetUpPr fitToPage="1"/>
  </sheetPr>
  <dimension ref="B1:BA272"/>
  <sheetViews>
    <sheetView workbookViewId="0">
      <selection activeCell="D32" sqref="D32"/>
    </sheetView>
  </sheetViews>
  <sheetFormatPr baseColWidth="10" defaultColWidth="9.1640625" defaultRowHeight="15" x14ac:dyDescent="0.2"/>
  <cols>
    <col min="1" max="2" width="1.6640625" style="2" customWidth="1"/>
    <col min="3" max="3" width="24.33203125" style="2" customWidth="1"/>
    <col min="4" max="4" width="12.5" style="2" customWidth="1"/>
    <col min="5" max="9" width="15" style="2" customWidth="1"/>
    <col min="10" max="11" width="2.33203125" style="2" customWidth="1"/>
    <col min="12" max="53" width="9.1640625" style="5"/>
    <col min="54" max="16384" width="9.1640625" style="2"/>
  </cols>
  <sheetData>
    <row r="1" spans="2:53" ht="33.75" customHeight="1" thickBot="1" x14ac:dyDescent="0.25">
      <c r="C1" s="240" t="s">
        <v>145</v>
      </c>
      <c r="D1" s="240"/>
      <c r="E1" s="240"/>
      <c r="F1" s="240"/>
      <c r="G1" s="240"/>
      <c r="H1" s="240"/>
      <c r="I1" s="240"/>
    </row>
    <row r="2" spans="2:53" ht="48.75" customHeight="1" x14ac:dyDescent="0.2">
      <c r="B2" s="14"/>
      <c r="C2" s="200" t="s">
        <v>88</v>
      </c>
      <c r="D2" s="200"/>
      <c r="E2" s="200"/>
      <c r="F2" s="200"/>
      <c r="G2" s="200"/>
      <c r="H2" s="200"/>
      <c r="I2" s="200"/>
      <c r="J2" s="15"/>
    </row>
    <row r="3" spans="2:53" ht="16" x14ac:dyDescent="0.2">
      <c r="B3" s="3"/>
      <c r="C3" s="253"/>
      <c r="D3" s="253"/>
      <c r="E3" s="253"/>
      <c r="F3" s="253"/>
      <c r="G3" s="253"/>
      <c r="H3" s="253"/>
      <c r="I3" s="253"/>
      <c r="J3" s="4"/>
    </row>
    <row r="4" spans="2:53" s="20" customFormat="1" ht="34.5" customHeight="1" x14ac:dyDescent="0.2">
      <c r="B4" s="16"/>
      <c r="C4" s="17" t="s">
        <v>31</v>
      </c>
      <c r="D4" s="17" t="s">
        <v>55</v>
      </c>
      <c r="E4" s="18" t="s">
        <v>56</v>
      </c>
      <c r="F4" s="18" t="s">
        <v>32</v>
      </c>
      <c r="G4" s="18" t="s">
        <v>33</v>
      </c>
      <c r="H4" s="18" t="s">
        <v>34</v>
      </c>
      <c r="I4" s="18" t="s">
        <v>35</v>
      </c>
      <c r="J4" s="1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row>
    <row r="5" spans="2:53" ht="16" x14ac:dyDescent="0.2">
      <c r="B5" s="3"/>
      <c r="C5" s="21" t="s">
        <v>108</v>
      </c>
      <c r="D5" s="22">
        <f>E5*0.75</f>
        <v>754.5</v>
      </c>
      <c r="E5" s="22">
        <v>1006</v>
      </c>
      <c r="F5" s="22">
        <v>1099</v>
      </c>
      <c r="G5" s="22">
        <v>1374</v>
      </c>
      <c r="H5" s="22">
        <v>1834</v>
      </c>
      <c r="I5" s="22">
        <v>1939</v>
      </c>
      <c r="J5" s="4"/>
    </row>
    <row r="6" spans="2:53" ht="16" x14ac:dyDescent="0.2">
      <c r="B6" s="3"/>
      <c r="C6" s="21" t="s">
        <v>109</v>
      </c>
      <c r="D6" s="22">
        <f t="shared" ref="D6:D37" si="0">E6*0.75</f>
        <v>507.75</v>
      </c>
      <c r="E6" s="22">
        <v>677</v>
      </c>
      <c r="F6" s="22">
        <v>742</v>
      </c>
      <c r="G6" s="22">
        <v>973</v>
      </c>
      <c r="H6" s="22">
        <v>1226</v>
      </c>
      <c r="I6" s="22">
        <v>1476</v>
      </c>
      <c r="J6" s="4"/>
    </row>
    <row r="7" spans="2:53" ht="16" x14ac:dyDescent="0.2">
      <c r="B7" s="3"/>
      <c r="C7" s="21" t="s">
        <v>110</v>
      </c>
      <c r="D7" s="22">
        <f t="shared" si="0"/>
        <v>601.5</v>
      </c>
      <c r="E7" s="22">
        <v>802</v>
      </c>
      <c r="F7" s="22">
        <v>948</v>
      </c>
      <c r="G7" s="22">
        <v>1138</v>
      </c>
      <c r="H7" s="22">
        <v>1458</v>
      </c>
      <c r="I7" s="22">
        <v>1705</v>
      </c>
      <c r="J7" s="4"/>
    </row>
    <row r="8" spans="2:53" ht="16" x14ac:dyDescent="0.2">
      <c r="B8" s="3"/>
      <c r="C8" s="21" t="s">
        <v>111</v>
      </c>
      <c r="D8" s="22">
        <f t="shared" si="0"/>
        <v>628.5</v>
      </c>
      <c r="E8" s="22">
        <v>838</v>
      </c>
      <c r="F8" s="22">
        <v>844</v>
      </c>
      <c r="G8" s="22">
        <v>1066</v>
      </c>
      <c r="H8" s="22">
        <v>1341</v>
      </c>
      <c r="I8" s="22">
        <v>1522</v>
      </c>
      <c r="J8" s="4"/>
    </row>
    <row r="9" spans="2:53" ht="16" x14ac:dyDescent="0.2">
      <c r="B9" s="3"/>
      <c r="C9" s="21" t="s">
        <v>112</v>
      </c>
      <c r="D9" s="22">
        <f t="shared" si="0"/>
        <v>630</v>
      </c>
      <c r="E9" s="22">
        <v>840</v>
      </c>
      <c r="F9" s="22">
        <v>846</v>
      </c>
      <c r="G9" s="22">
        <v>1035</v>
      </c>
      <c r="H9" s="22">
        <v>1431</v>
      </c>
      <c r="I9" s="22">
        <v>1484</v>
      </c>
      <c r="J9" s="4"/>
    </row>
    <row r="10" spans="2:53" ht="16" x14ac:dyDescent="0.2">
      <c r="B10" s="3"/>
      <c r="C10" s="21" t="s">
        <v>113</v>
      </c>
      <c r="D10" s="22">
        <f t="shared" si="0"/>
        <v>847.5</v>
      </c>
      <c r="E10" s="22">
        <v>1130</v>
      </c>
      <c r="F10" s="22">
        <v>1341</v>
      </c>
      <c r="G10" s="22">
        <v>1634</v>
      </c>
      <c r="H10" s="22">
        <v>2087</v>
      </c>
      <c r="I10" s="22">
        <v>2195</v>
      </c>
      <c r="J10" s="4"/>
    </row>
    <row r="11" spans="2:53" ht="16" x14ac:dyDescent="0.2">
      <c r="B11" s="3"/>
      <c r="C11" s="21" t="s">
        <v>114</v>
      </c>
      <c r="D11" s="22">
        <f t="shared" si="0"/>
        <v>890.25</v>
      </c>
      <c r="E11" s="22">
        <v>1187</v>
      </c>
      <c r="F11" s="22">
        <v>1194</v>
      </c>
      <c r="G11" s="22">
        <v>1406</v>
      </c>
      <c r="H11" s="22">
        <v>1760</v>
      </c>
      <c r="I11" s="22">
        <v>1862</v>
      </c>
      <c r="J11" s="4"/>
    </row>
    <row r="12" spans="2:53" ht="16" x14ac:dyDescent="0.2">
      <c r="B12" s="3"/>
      <c r="C12" s="21" t="s">
        <v>115</v>
      </c>
      <c r="D12" s="22">
        <f t="shared" si="0"/>
        <v>577.5</v>
      </c>
      <c r="E12" s="22">
        <v>770</v>
      </c>
      <c r="F12" s="22">
        <v>775</v>
      </c>
      <c r="G12" s="22">
        <v>995</v>
      </c>
      <c r="H12" s="22">
        <v>1258</v>
      </c>
      <c r="I12" s="22">
        <v>1669</v>
      </c>
      <c r="J12" s="4"/>
    </row>
    <row r="13" spans="2:53" ht="17" thickBot="1" x14ac:dyDescent="0.25">
      <c r="B13" s="3"/>
      <c r="C13" s="21" t="s">
        <v>116</v>
      </c>
      <c r="D13" s="22">
        <f t="shared" si="0"/>
        <v>589.5</v>
      </c>
      <c r="E13" s="22">
        <v>786</v>
      </c>
      <c r="F13" s="22">
        <v>941</v>
      </c>
      <c r="G13" s="22">
        <v>1140</v>
      </c>
      <c r="H13" s="22">
        <v>1367</v>
      </c>
      <c r="I13" s="22">
        <v>1572</v>
      </c>
      <c r="J13" s="4"/>
    </row>
    <row r="14" spans="2:53" ht="17" thickBot="1" x14ac:dyDescent="0.25">
      <c r="B14" s="3"/>
      <c r="C14" s="21" t="s">
        <v>117</v>
      </c>
      <c r="D14" s="22">
        <f t="shared" si="0"/>
        <v>793.5</v>
      </c>
      <c r="E14" s="22">
        <v>1058</v>
      </c>
      <c r="F14" s="22">
        <v>1212</v>
      </c>
      <c r="G14" s="22">
        <v>1493</v>
      </c>
      <c r="H14" s="22">
        <v>1920</v>
      </c>
      <c r="I14" s="22">
        <v>1977</v>
      </c>
      <c r="J14" s="132"/>
    </row>
    <row r="15" spans="2:53" ht="17" thickBot="1" x14ac:dyDescent="0.25">
      <c r="B15" s="3"/>
      <c r="C15" s="21" t="s">
        <v>118</v>
      </c>
      <c r="D15" s="22">
        <f t="shared" si="0"/>
        <v>760.5</v>
      </c>
      <c r="E15" s="22">
        <v>1014</v>
      </c>
      <c r="F15" s="22">
        <v>1119</v>
      </c>
      <c r="G15" s="22">
        <v>1379</v>
      </c>
      <c r="H15" s="22">
        <v>1825</v>
      </c>
      <c r="I15" s="22">
        <v>1991</v>
      </c>
      <c r="J15" s="132"/>
    </row>
    <row r="16" spans="2:53" ht="17" thickBot="1" x14ac:dyDescent="0.25">
      <c r="B16" s="3"/>
      <c r="C16" s="21" t="s">
        <v>119</v>
      </c>
      <c r="D16" s="22">
        <f t="shared" si="0"/>
        <v>531</v>
      </c>
      <c r="E16" s="22">
        <v>708</v>
      </c>
      <c r="F16" s="22">
        <v>751</v>
      </c>
      <c r="G16" s="22">
        <v>973</v>
      </c>
      <c r="H16" s="22">
        <v>1167</v>
      </c>
      <c r="I16" s="22">
        <v>1548</v>
      </c>
      <c r="J16" s="132"/>
    </row>
    <row r="17" spans="2:10" ht="17" thickBot="1" x14ac:dyDescent="0.25">
      <c r="B17" s="3"/>
      <c r="C17" s="21" t="s">
        <v>120</v>
      </c>
      <c r="D17" s="22">
        <f t="shared" si="0"/>
        <v>592.5</v>
      </c>
      <c r="E17" s="22">
        <v>790</v>
      </c>
      <c r="F17" s="22">
        <v>833</v>
      </c>
      <c r="G17" s="22">
        <v>973</v>
      </c>
      <c r="H17" s="22">
        <v>1320</v>
      </c>
      <c r="I17" s="22">
        <v>1632</v>
      </c>
      <c r="J17" s="4"/>
    </row>
    <row r="18" spans="2:10" ht="17" thickBot="1" x14ac:dyDescent="0.25">
      <c r="B18" s="3"/>
      <c r="C18" s="21" t="s">
        <v>121</v>
      </c>
      <c r="D18" s="22">
        <f t="shared" si="0"/>
        <v>510</v>
      </c>
      <c r="E18" s="22">
        <v>680</v>
      </c>
      <c r="F18" s="22">
        <v>742</v>
      </c>
      <c r="G18" s="22">
        <v>973</v>
      </c>
      <c r="H18" s="22">
        <v>1250</v>
      </c>
      <c r="I18" s="22">
        <v>1478</v>
      </c>
      <c r="J18" s="132"/>
    </row>
    <row r="19" spans="2:10" ht="16" x14ac:dyDescent="0.2">
      <c r="B19" s="3"/>
      <c r="C19" s="21" t="s">
        <v>122</v>
      </c>
      <c r="D19" s="22">
        <f t="shared" si="0"/>
        <v>776.25</v>
      </c>
      <c r="E19" s="22">
        <v>1035</v>
      </c>
      <c r="F19" s="22">
        <v>1112</v>
      </c>
      <c r="G19" s="22">
        <v>1411</v>
      </c>
      <c r="H19" s="22">
        <v>1797</v>
      </c>
      <c r="I19" s="22">
        <v>1959</v>
      </c>
      <c r="J19" s="4"/>
    </row>
    <row r="20" spans="2:10" ht="16" x14ac:dyDescent="0.2">
      <c r="B20" s="3"/>
      <c r="C20" s="21" t="s">
        <v>123</v>
      </c>
      <c r="D20" s="22">
        <f t="shared" si="0"/>
        <v>847.5</v>
      </c>
      <c r="E20" s="22">
        <v>1130</v>
      </c>
      <c r="F20" s="22">
        <v>1341</v>
      </c>
      <c r="G20" s="22">
        <v>1634</v>
      </c>
      <c r="H20" s="22">
        <v>2087</v>
      </c>
      <c r="I20" s="22">
        <v>2195</v>
      </c>
      <c r="J20" s="4"/>
    </row>
    <row r="21" spans="2:10" ht="16" x14ac:dyDescent="0.2">
      <c r="B21" s="3"/>
      <c r="C21" s="21" t="s">
        <v>124</v>
      </c>
      <c r="D21" s="22">
        <f t="shared" si="0"/>
        <v>618</v>
      </c>
      <c r="E21" s="22">
        <v>824</v>
      </c>
      <c r="F21" s="22">
        <v>995</v>
      </c>
      <c r="G21" s="22">
        <v>1195</v>
      </c>
      <c r="H21" s="22">
        <v>1586</v>
      </c>
      <c r="I21" s="22">
        <v>1737</v>
      </c>
      <c r="J21" s="4"/>
    </row>
    <row r="22" spans="2:10" ht="16" x14ac:dyDescent="0.2">
      <c r="B22" s="3"/>
      <c r="C22" s="21" t="s">
        <v>125</v>
      </c>
      <c r="D22" s="22">
        <f t="shared" si="0"/>
        <v>577.5</v>
      </c>
      <c r="E22" s="22">
        <v>770</v>
      </c>
      <c r="F22" s="22">
        <v>786</v>
      </c>
      <c r="G22" s="22">
        <v>973</v>
      </c>
      <c r="H22" s="22">
        <v>1283</v>
      </c>
      <c r="I22" s="22">
        <v>1288</v>
      </c>
      <c r="J22" s="4"/>
    </row>
    <row r="23" spans="2:10" ht="16" x14ac:dyDescent="0.2">
      <c r="B23" s="3"/>
      <c r="C23" s="21" t="s">
        <v>126</v>
      </c>
      <c r="D23" s="22">
        <f t="shared" si="0"/>
        <v>813.75</v>
      </c>
      <c r="E23" s="22">
        <v>1085</v>
      </c>
      <c r="F23" s="22">
        <v>1165</v>
      </c>
      <c r="G23" s="22">
        <v>1529</v>
      </c>
      <c r="H23" s="22">
        <v>1974</v>
      </c>
      <c r="I23" s="22">
        <v>2203</v>
      </c>
      <c r="J23" s="4"/>
    </row>
    <row r="24" spans="2:10" ht="16" x14ac:dyDescent="0.2">
      <c r="B24" s="3"/>
      <c r="C24" s="21" t="s">
        <v>127</v>
      </c>
      <c r="D24" s="22">
        <f t="shared" si="0"/>
        <v>709.5</v>
      </c>
      <c r="E24" s="22">
        <v>946</v>
      </c>
      <c r="F24" s="22">
        <v>1046</v>
      </c>
      <c r="G24" s="22">
        <v>1372</v>
      </c>
      <c r="H24" s="22">
        <v>1873</v>
      </c>
      <c r="I24" s="22">
        <v>2061</v>
      </c>
      <c r="J24" s="4"/>
    </row>
    <row r="25" spans="2:10" ht="16" x14ac:dyDescent="0.2">
      <c r="B25" s="3"/>
      <c r="C25" s="21" t="s">
        <v>128</v>
      </c>
      <c r="D25" s="22">
        <f t="shared" si="0"/>
        <v>847.5</v>
      </c>
      <c r="E25" s="22">
        <v>1130</v>
      </c>
      <c r="F25" s="22">
        <v>1341</v>
      </c>
      <c r="G25" s="22">
        <v>1634</v>
      </c>
      <c r="H25" s="22">
        <v>2087</v>
      </c>
      <c r="I25" s="22">
        <v>2195</v>
      </c>
      <c r="J25" s="4"/>
    </row>
    <row r="26" spans="2:10" ht="16" x14ac:dyDescent="0.2">
      <c r="B26" s="3"/>
      <c r="C26" s="21" t="s">
        <v>129</v>
      </c>
      <c r="D26" s="22">
        <f t="shared" si="0"/>
        <v>503.25</v>
      </c>
      <c r="E26" s="22">
        <v>671</v>
      </c>
      <c r="F26" s="22">
        <v>843</v>
      </c>
      <c r="G26" s="22">
        <v>973</v>
      </c>
      <c r="H26" s="22">
        <v>1241</v>
      </c>
      <c r="I26" s="22">
        <v>1288</v>
      </c>
      <c r="J26" s="4"/>
    </row>
    <row r="27" spans="2:10" ht="16" x14ac:dyDescent="0.2">
      <c r="B27" s="3"/>
      <c r="C27" s="21" t="s">
        <v>130</v>
      </c>
      <c r="D27" s="22">
        <f t="shared" si="0"/>
        <v>793.5</v>
      </c>
      <c r="E27" s="22">
        <v>1058</v>
      </c>
      <c r="F27" s="22">
        <v>1212</v>
      </c>
      <c r="G27" s="22">
        <v>1493</v>
      </c>
      <c r="H27" s="22">
        <v>1920</v>
      </c>
      <c r="I27" s="22">
        <v>1977</v>
      </c>
      <c r="J27" s="4"/>
    </row>
    <row r="28" spans="2:10" ht="17" thickBot="1" x14ac:dyDescent="0.25">
      <c r="B28" s="3"/>
      <c r="C28" s="21" t="s">
        <v>131</v>
      </c>
      <c r="D28" s="22">
        <f t="shared" si="0"/>
        <v>857.25</v>
      </c>
      <c r="E28" s="22">
        <v>1143</v>
      </c>
      <c r="F28" s="22">
        <v>1205</v>
      </c>
      <c r="G28" s="22">
        <v>1496</v>
      </c>
      <c r="H28" s="22">
        <v>2063</v>
      </c>
      <c r="I28" s="22">
        <v>2510</v>
      </c>
      <c r="J28" s="4"/>
    </row>
    <row r="29" spans="2:10" ht="17" thickBot="1" x14ac:dyDescent="0.25">
      <c r="B29" s="3"/>
      <c r="C29" s="21" t="s">
        <v>132</v>
      </c>
      <c r="D29" s="22">
        <f t="shared" si="0"/>
        <v>545.25</v>
      </c>
      <c r="E29" s="22">
        <v>727</v>
      </c>
      <c r="F29" s="22">
        <v>786</v>
      </c>
      <c r="G29" s="22">
        <v>1030</v>
      </c>
      <c r="H29" s="22">
        <v>1341</v>
      </c>
      <c r="I29" s="22">
        <v>1409</v>
      </c>
      <c r="J29" s="133"/>
    </row>
    <row r="30" spans="2:10" ht="16" x14ac:dyDescent="0.2">
      <c r="B30" s="3"/>
      <c r="C30" s="21" t="s">
        <v>133</v>
      </c>
      <c r="D30" s="22">
        <f t="shared" si="0"/>
        <v>577.5</v>
      </c>
      <c r="E30" s="22">
        <v>770</v>
      </c>
      <c r="F30" s="22">
        <v>894</v>
      </c>
      <c r="G30" s="22">
        <v>1059</v>
      </c>
      <c r="H30" s="22">
        <v>1321</v>
      </c>
      <c r="I30" s="22">
        <v>1566</v>
      </c>
      <c r="J30" s="4"/>
    </row>
    <row r="31" spans="2:10" ht="16" x14ac:dyDescent="0.2">
      <c r="B31" s="3"/>
      <c r="C31" s="21" t="s">
        <v>134</v>
      </c>
      <c r="D31" s="22">
        <f t="shared" si="0"/>
        <v>622.5</v>
      </c>
      <c r="E31" s="22">
        <v>830</v>
      </c>
      <c r="F31" s="22">
        <v>835</v>
      </c>
      <c r="G31" s="22">
        <v>973</v>
      </c>
      <c r="H31" s="22">
        <v>1307</v>
      </c>
      <c r="I31" s="22">
        <v>1469</v>
      </c>
      <c r="J31" s="4"/>
    </row>
    <row r="32" spans="2:10" ht="16" x14ac:dyDescent="0.2">
      <c r="B32" s="3"/>
      <c r="C32" s="21" t="s">
        <v>135</v>
      </c>
      <c r="D32" s="22">
        <f t="shared" si="0"/>
        <v>531</v>
      </c>
      <c r="E32" s="22">
        <v>708</v>
      </c>
      <c r="F32" s="22">
        <v>775</v>
      </c>
      <c r="G32" s="22">
        <v>973</v>
      </c>
      <c r="H32" s="22">
        <v>1353</v>
      </c>
      <c r="I32" s="22">
        <v>1595</v>
      </c>
      <c r="J32" s="4"/>
    </row>
    <row r="33" spans="2:10" ht="16" x14ac:dyDescent="0.2">
      <c r="B33" s="3"/>
      <c r="C33" s="21" t="s">
        <v>136</v>
      </c>
      <c r="D33" s="22">
        <f t="shared" si="0"/>
        <v>570</v>
      </c>
      <c r="E33" s="22">
        <v>760</v>
      </c>
      <c r="F33" s="22">
        <v>805</v>
      </c>
      <c r="G33" s="22">
        <v>1045</v>
      </c>
      <c r="H33" s="22">
        <v>1342</v>
      </c>
      <c r="I33" s="22">
        <v>1409</v>
      </c>
      <c r="J33" s="4"/>
    </row>
    <row r="34" spans="2:10" ht="16" x14ac:dyDescent="0.2">
      <c r="B34" s="3"/>
      <c r="C34" s="21" t="s">
        <v>137</v>
      </c>
      <c r="D34" s="22">
        <f t="shared" si="0"/>
        <v>543.75</v>
      </c>
      <c r="E34" s="22">
        <v>725</v>
      </c>
      <c r="F34" s="22">
        <v>826</v>
      </c>
      <c r="G34" s="22">
        <v>1051</v>
      </c>
      <c r="H34" s="22">
        <v>1362</v>
      </c>
      <c r="I34" s="22">
        <v>1405</v>
      </c>
      <c r="J34" s="4"/>
    </row>
    <row r="35" spans="2:10" ht="16" x14ac:dyDescent="0.2">
      <c r="B35" s="3"/>
      <c r="C35" s="21" t="s">
        <v>138</v>
      </c>
      <c r="D35" s="22">
        <f t="shared" si="0"/>
        <v>546</v>
      </c>
      <c r="E35" s="22">
        <v>728</v>
      </c>
      <c r="F35" s="22">
        <v>913</v>
      </c>
      <c r="G35" s="22">
        <v>1001</v>
      </c>
      <c r="H35" s="22">
        <v>1392</v>
      </c>
      <c r="I35" s="22">
        <v>1679</v>
      </c>
      <c r="J35" s="4"/>
    </row>
    <row r="36" spans="2:10" ht="16" x14ac:dyDescent="0.2">
      <c r="B36" s="3"/>
      <c r="C36" s="21" t="s">
        <v>139</v>
      </c>
      <c r="D36" s="22">
        <f t="shared" si="0"/>
        <v>618</v>
      </c>
      <c r="E36" s="22">
        <v>824</v>
      </c>
      <c r="F36" s="22">
        <v>927</v>
      </c>
      <c r="G36" s="22">
        <v>1132</v>
      </c>
      <c r="H36" s="22">
        <v>1417</v>
      </c>
      <c r="I36" s="22">
        <v>1899</v>
      </c>
      <c r="J36" s="4"/>
    </row>
    <row r="37" spans="2:10" ht="16" x14ac:dyDescent="0.2">
      <c r="B37" s="3"/>
      <c r="C37" s="21" t="s">
        <v>140</v>
      </c>
      <c r="D37" s="22">
        <f t="shared" si="0"/>
        <v>647.25</v>
      </c>
      <c r="E37" s="22">
        <v>863</v>
      </c>
      <c r="F37" s="22">
        <v>1028</v>
      </c>
      <c r="G37" s="22">
        <v>1252</v>
      </c>
      <c r="H37" s="22">
        <v>1631</v>
      </c>
      <c r="I37" s="22">
        <v>1766</v>
      </c>
      <c r="J37" s="4"/>
    </row>
    <row r="38" spans="2:10" ht="51.75" customHeight="1" thickBot="1" x14ac:dyDescent="0.25">
      <c r="B38" s="6"/>
      <c r="C38" s="254" t="s">
        <v>146</v>
      </c>
      <c r="D38" s="254"/>
      <c r="E38" s="254"/>
      <c r="F38" s="254"/>
      <c r="G38" s="254"/>
      <c r="H38" s="254"/>
      <c r="I38" s="254"/>
      <c r="J38" s="7"/>
    </row>
    <row r="40" spans="2:10" s="5" customFormat="1" x14ac:dyDescent="0.2"/>
    <row r="41" spans="2:10" s="5" customFormat="1" x14ac:dyDescent="0.2"/>
    <row r="42" spans="2:10" s="5" customFormat="1" x14ac:dyDescent="0.2"/>
    <row r="43" spans="2:10" s="5" customFormat="1" x14ac:dyDescent="0.2"/>
    <row r="44" spans="2:10" s="5" customFormat="1" x14ac:dyDescent="0.2"/>
    <row r="45" spans="2:10" s="5" customFormat="1" x14ac:dyDescent="0.2"/>
    <row r="46" spans="2:10" s="5" customFormat="1" x14ac:dyDescent="0.2"/>
    <row r="47" spans="2:10" s="5" customFormat="1" x14ac:dyDescent="0.2"/>
    <row r="48" spans="2:10"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sheetData>
  <sheetProtection formatRows="0" selectLockedCells="1"/>
  <mergeCells count="4">
    <mergeCell ref="C1:I1"/>
    <mergeCell ref="C3:I3"/>
    <mergeCell ref="C2:I2"/>
    <mergeCell ref="C38:I38"/>
  </mergeCells>
  <phoneticPr fontId="2" type="noConversion"/>
  <pageMargins left="0.7" right="0.7" top="0.75" bottom="0.75" header="0.3" footer="0.3"/>
  <pageSetup scale="18" fitToHeight="0" orientation="portrait" r:id="rId1"/>
  <headerFooter>
    <oddHeader>&amp;R&amp;"-,Bold Italic"&amp;A</oddHeader>
    <oddFooter>&amp;R&amp;"-,Bold Italic"Page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59CDCA-B416-4FB2-AAE5-47E0A6DB2D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9FB067-9E38-4297-8D0E-17C8D84EBAF3}">
  <ds:schemaRefs>
    <ds:schemaRef ds:uri="http://schemas.microsoft.com/sharepoint/v3/contenttype/forms"/>
  </ds:schemaRefs>
</ds:datastoreItem>
</file>

<file path=customXml/itemProps3.xml><?xml version="1.0" encoding="utf-8"?>
<ds:datastoreItem xmlns:ds="http://schemas.openxmlformats.org/officeDocument/2006/customXml" ds:itemID="{56CCBFDC-3076-4760-AA42-3E8B82A2EDAB}">
  <ds:schemaRefs>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http://schemas.openxmlformats.org/package/2006/metadata/core-properties"/>
    <ds:schemaRef ds:uri="http://schemas.microsoft.com/office/2006/documentManagement/types"/>
    <ds:schemaRef ds:uri="410f01f9-2a01-4792-aee1-b4de82774b38"/>
    <ds:schemaRef ds:uri="f4048ec6-96a3-4471-8680-564d5fb1fe8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Instructions</vt:lpstr>
      <vt:lpstr>General Information</vt:lpstr>
      <vt:lpstr>Leasing</vt:lpstr>
      <vt:lpstr>Rental Assistance</vt:lpstr>
      <vt:lpstr>Operating</vt:lpstr>
      <vt:lpstr>Supportive Services</vt:lpstr>
      <vt:lpstr>Admin &amp; Match</vt:lpstr>
      <vt:lpstr>Proposed Budget</vt:lpstr>
      <vt:lpstr>For Reference 2026 FMR</vt:lpstr>
      <vt:lpstr>'Admin &amp; Match'!Print_Area</vt:lpstr>
      <vt:lpstr>'For Reference 2026 FMR'!Print_Area</vt:lpstr>
      <vt:lpstr>'General Information'!Print_Area</vt:lpstr>
      <vt:lpstr>Instructions!Print_Area</vt:lpstr>
      <vt:lpstr>Leasing!Print_Area</vt:lpstr>
      <vt:lpstr>Operating!Print_Area</vt:lpstr>
      <vt:lpstr>'Proposed Budget'!Print_Area</vt:lpstr>
      <vt:lpstr>'Rental Assistance'!Print_Area</vt:lpstr>
      <vt:lpstr>'Supportive Services'!Print_Area</vt:lpstr>
      <vt:lpstr>'Admin &amp; Match'!Print_Titles</vt:lpstr>
      <vt:lpstr>Leasing!Print_Titles</vt:lpstr>
      <vt:lpstr>Operating!Print_Titles</vt:lpstr>
      <vt:lpstr>'Rental Assistance'!Print_Titles</vt:lpstr>
      <vt:lpstr>'Supportive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Leigh Howard</cp:lastModifiedBy>
  <cp:lastPrinted>2024-07-09T14:00:57Z</cp:lastPrinted>
  <dcterms:created xsi:type="dcterms:W3CDTF">2019-07-29T14:58:59Z</dcterms:created>
  <dcterms:modified xsi:type="dcterms:W3CDTF">2026-07-21T03:30:56Z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20762600</vt:r8>
  </property>
</Properties>
</file>