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East/New Project RFP postings - July 20/PSH - New/"/>
    </mc:Choice>
  </mc:AlternateContent>
  <xr:revisionPtr revIDLastSave="48" documentId="8_{228DFAC0-0AA5-4DAF-AB5D-83DE3E561339}" xr6:coauthVersionLast="47" xr6:coauthVersionMax="47" xr10:uidLastSave="{0B86E72D-4857-47FF-BDA5-18FB0ACA4FFE}"/>
  <bookViews>
    <workbookView xWindow="29580" yWindow="120" windowWidth="18405" windowHeight="13905" tabRatio="792" firstSheet="5" activeTab="9" xr2:uid="{2CDE0F6F-3300-4F3C-8B1E-D2B9D7F1221F}"/>
  </bookViews>
  <sheets>
    <sheet name="Instructions" sheetId="19" r:id="rId1"/>
    <sheet name="General Information" sheetId="6" r:id="rId2"/>
    <sheet name="Leasing" sheetId="14" r:id="rId3"/>
    <sheet name="Rental Assistance" sheetId="15" r:id="rId4"/>
    <sheet name="Operating" sheetId="1" r:id="rId5"/>
    <sheet name="Supportive Services" sheetId="2" r:id="rId6"/>
    <sheet name="HMIS (DV Bonus Only)" sheetId="22" r:id="rId7"/>
    <sheet name="VAWA Costs (DV Bonus Only)" sheetId="20" r:id="rId8"/>
    <sheet name="Rural Costs" sheetId="23" r:id="rId9"/>
    <sheet name="Admin &amp; Match" sheetId="3" r:id="rId10"/>
    <sheet name="Proposed Budget" sheetId="13" r:id="rId11"/>
    <sheet name="For Reference 2026 FMR" sheetId="5" r:id="rId12"/>
  </sheets>
  <definedNames>
    <definedName name="Lebanon_County" localSheetId="6">#REF!</definedName>
    <definedName name="Lebanon_County" localSheetId="10">#REF!</definedName>
    <definedName name="Lebanon_County">#REF!</definedName>
    <definedName name="_xlnm.Print_Area" localSheetId="9">'Admin &amp; Match'!$A$5:$H$29</definedName>
    <definedName name="_xlnm.Print_Area" localSheetId="11">'For Reference 2026 FMR'!$A$1:$K$39</definedName>
    <definedName name="_xlnm.Print_Area" localSheetId="1">'General Information'!$A$1:$G$17</definedName>
    <definedName name="_xlnm.Print_Area" localSheetId="6">'HMIS (DV Bonus Only)'!$A$5:$I$21</definedName>
    <definedName name="_xlnm.Print_Area" localSheetId="0">Instructions!$A$1:$E$11</definedName>
    <definedName name="_xlnm.Print_Area" localSheetId="2">Leasing!$A$5:$M$139</definedName>
    <definedName name="_xlnm.Print_Area" localSheetId="4">Operating!$A$5:$I$21</definedName>
    <definedName name="_xlnm.Print_Area" localSheetId="10">'Proposed Budget'!$A$4:$F$39</definedName>
    <definedName name="_xlnm.Print_Area" localSheetId="3">'Rental Assistance'!$A$5:$M$89</definedName>
    <definedName name="_xlnm.Print_Area" localSheetId="8">'Rural Costs'!$A$5:$I$23</definedName>
    <definedName name="_xlnm.Print_Area" localSheetId="5">'Supportive Services'!$A$5:$I$32</definedName>
    <definedName name="_xlnm.Print_Area" localSheetId="7">'VAWA Costs (DV Bonus Only)'!$A$5:$I$31</definedName>
    <definedName name="_xlnm.Print_Titles" localSheetId="9">'Admin &amp; Match'!$5:$6</definedName>
    <definedName name="_xlnm.Print_Titles" localSheetId="6">'HMIS (DV Bonus Only)'!$5:$10</definedName>
    <definedName name="_xlnm.Print_Titles" localSheetId="2">Leasing!$5:$6</definedName>
    <definedName name="_xlnm.Print_Titles" localSheetId="4">Operating!$5:$6</definedName>
    <definedName name="_xlnm.Print_Titles" localSheetId="3">'Rental Assistance'!$5:$6</definedName>
    <definedName name="_xlnm.Print_Titles" localSheetId="8">'Rural Costs'!$5:$6</definedName>
    <definedName name="_xlnm.Print_Titles" localSheetId="5">'Supportive Services'!$5:$10</definedName>
    <definedName name="_xlnm.Print_Titles" localSheetId="7">'VAWA Costs (DV Bonus Only)'!$5:$6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3" l="1"/>
  <c r="F5" i="23"/>
  <c r="D5" i="23"/>
  <c r="D34" i="13"/>
  <c r="F19" i="3"/>
  <c r="D18" i="13" a="1"/>
  <c r="D19" i="13" a="1"/>
  <c r="E18" i="23"/>
  <c r="E26" i="20"/>
  <c r="D27" i="13"/>
  <c r="D32" i="13"/>
  <c r="E16" i="22"/>
  <c r="J137" i="14" l="1"/>
  <c r="I137" i="14"/>
  <c r="H137" i="14"/>
  <c r="G137" i="14"/>
  <c r="F137" i="14"/>
  <c r="J136" i="14"/>
  <c r="I136" i="14"/>
  <c r="H136" i="14"/>
  <c r="G136" i="14"/>
  <c r="F136" i="14"/>
  <c r="J135" i="14"/>
  <c r="I135" i="14"/>
  <c r="H135" i="14"/>
  <c r="G135" i="14"/>
  <c r="F135" i="14"/>
  <c r="J134" i="14"/>
  <c r="I134" i="14"/>
  <c r="H134" i="14"/>
  <c r="G134" i="14"/>
  <c r="F134" i="14"/>
  <c r="J133" i="14"/>
  <c r="I133" i="14"/>
  <c r="H133" i="14"/>
  <c r="G133" i="14"/>
  <c r="F133" i="14"/>
  <c r="J132" i="14"/>
  <c r="I132" i="14"/>
  <c r="H132" i="14"/>
  <c r="G132" i="14"/>
  <c r="F132" i="14"/>
  <c r="J131" i="14"/>
  <c r="I131" i="14"/>
  <c r="H131" i="14"/>
  <c r="G131" i="14"/>
  <c r="F131" i="14"/>
  <c r="J130" i="14"/>
  <c r="I130" i="14"/>
  <c r="H130" i="14"/>
  <c r="G130" i="14"/>
  <c r="F130" i="14"/>
  <c r="J129" i="14"/>
  <c r="I129" i="14"/>
  <c r="H129" i="14"/>
  <c r="G129" i="14"/>
  <c r="F129" i="14"/>
  <c r="J128" i="14"/>
  <c r="I128" i="14"/>
  <c r="H128" i="14"/>
  <c r="G128" i="14"/>
  <c r="F128" i="14"/>
  <c r="J127" i="14"/>
  <c r="I127" i="14"/>
  <c r="H127" i="14"/>
  <c r="G127" i="14"/>
  <c r="F127" i="14"/>
  <c r="J126" i="14"/>
  <c r="I126" i="14"/>
  <c r="H126" i="14"/>
  <c r="G126" i="14"/>
  <c r="F126" i="14"/>
  <c r="J125" i="14"/>
  <c r="I125" i="14"/>
  <c r="H125" i="14"/>
  <c r="G125" i="14"/>
  <c r="F125" i="14"/>
  <c r="E125" i="14"/>
  <c r="J124" i="14"/>
  <c r="I124" i="14"/>
  <c r="H124" i="14"/>
  <c r="G124" i="14"/>
  <c r="F124" i="14"/>
  <c r="E124" i="14"/>
  <c r="J123" i="14"/>
  <c r="I123" i="14"/>
  <c r="H123" i="14"/>
  <c r="G123" i="14"/>
  <c r="F123" i="14"/>
  <c r="J122" i="14"/>
  <c r="I122" i="14"/>
  <c r="H122" i="14"/>
  <c r="G122" i="14"/>
  <c r="F122" i="14"/>
  <c r="J121" i="14"/>
  <c r="I121" i="14"/>
  <c r="H121" i="14"/>
  <c r="G121" i="14"/>
  <c r="F121" i="14"/>
  <c r="J120" i="14"/>
  <c r="I120" i="14"/>
  <c r="H120" i="14"/>
  <c r="G120" i="14"/>
  <c r="F120" i="14"/>
  <c r="E120" i="14"/>
  <c r="J119" i="14"/>
  <c r="I119" i="14"/>
  <c r="H119" i="14"/>
  <c r="G119" i="14"/>
  <c r="F119" i="14"/>
  <c r="J118" i="14"/>
  <c r="I118" i="14"/>
  <c r="H118" i="14"/>
  <c r="G118" i="14"/>
  <c r="F118" i="14"/>
  <c r="E118" i="14"/>
  <c r="J117" i="14"/>
  <c r="I117" i="14"/>
  <c r="H117" i="14"/>
  <c r="G117" i="14"/>
  <c r="F117" i="14"/>
  <c r="J116" i="14"/>
  <c r="I116" i="14"/>
  <c r="H116" i="14"/>
  <c r="G116" i="14"/>
  <c r="F116" i="14"/>
  <c r="J115" i="14"/>
  <c r="I115" i="14"/>
  <c r="H115" i="14"/>
  <c r="G115" i="14"/>
  <c r="F115" i="14"/>
  <c r="J114" i="14"/>
  <c r="I114" i="14"/>
  <c r="H114" i="14"/>
  <c r="G114" i="14"/>
  <c r="F114" i="14"/>
  <c r="J113" i="14"/>
  <c r="I113" i="14"/>
  <c r="H113" i="14"/>
  <c r="G113" i="14"/>
  <c r="F113" i="14"/>
  <c r="J112" i="14"/>
  <c r="I112" i="14"/>
  <c r="H112" i="14"/>
  <c r="G112" i="14"/>
  <c r="F112" i="14"/>
  <c r="E112" i="14"/>
  <c r="J111" i="14"/>
  <c r="I111" i="14"/>
  <c r="H111" i="14"/>
  <c r="G111" i="14"/>
  <c r="F111" i="14"/>
  <c r="J110" i="14"/>
  <c r="I110" i="14"/>
  <c r="H110" i="14"/>
  <c r="G110" i="14"/>
  <c r="F110" i="14"/>
  <c r="J109" i="14"/>
  <c r="I109" i="14"/>
  <c r="H109" i="14"/>
  <c r="G109" i="14"/>
  <c r="F109" i="14"/>
  <c r="J108" i="14"/>
  <c r="I108" i="14"/>
  <c r="H108" i="14"/>
  <c r="G108" i="14"/>
  <c r="F108" i="14"/>
  <c r="E108" i="14"/>
  <c r="J107" i="14"/>
  <c r="I107" i="14"/>
  <c r="H107" i="14"/>
  <c r="G107" i="14"/>
  <c r="F107" i="14"/>
  <c r="J106" i="14"/>
  <c r="I106" i="14"/>
  <c r="H106" i="14"/>
  <c r="G106" i="14"/>
  <c r="F106" i="14"/>
  <c r="E106" i="14"/>
  <c r="J105" i="14"/>
  <c r="I105" i="14"/>
  <c r="H105" i="14"/>
  <c r="G105" i="14"/>
  <c r="F105" i="14"/>
  <c r="J98" i="14"/>
  <c r="I98" i="14"/>
  <c r="H98" i="14"/>
  <c r="G98" i="14"/>
  <c r="F98" i="14"/>
  <c r="E98" i="14"/>
  <c r="J97" i="14"/>
  <c r="I97" i="14"/>
  <c r="H97" i="14"/>
  <c r="G97" i="14"/>
  <c r="F97" i="14"/>
  <c r="E97" i="14"/>
  <c r="J96" i="14"/>
  <c r="I96" i="14"/>
  <c r="H96" i="14"/>
  <c r="G96" i="14"/>
  <c r="F96" i="14"/>
  <c r="E96" i="14"/>
  <c r="J95" i="14"/>
  <c r="I95" i="14"/>
  <c r="H95" i="14"/>
  <c r="G95" i="14"/>
  <c r="F95" i="14"/>
  <c r="E95" i="14"/>
  <c r="J94" i="14"/>
  <c r="I94" i="14"/>
  <c r="H94" i="14"/>
  <c r="G94" i="14"/>
  <c r="F94" i="14"/>
  <c r="E94" i="14"/>
  <c r="J93" i="14"/>
  <c r="I93" i="14"/>
  <c r="H93" i="14"/>
  <c r="G93" i="14"/>
  <c r="F93" i="14"/>
  <c r="E93" i="14"/>
  <c r="J92" i="14"/>
  <c r="I92" i="14"/>
  <c r="H92" i="14"/>
  <c r="G92" i="14"/>
  <c r="F92" i="14"/>
  <c r="E92" i="14"/>
  <c r="J91" i="14"/>
  <c r="I91" i="14"/>
  <c r="H91" i="14"/>
  <c r="G91" i="14"/>
  <c r="F91" i="14"/>
  <c r="E91" i="14"/>
  <c r="J90" i="14"/>
  <c r="I90" i="14"/>
  <c r="H90" i="14"/>
  <c r="G90" i="14"/>
  <c r="F90" i="14"/>
  <c r="E90" i="14"/>
  <c r="J89" i="14"/>
  <c r="I89" i="14"/>
  <c r="H89" i="14"/>
  <c r="G89" i="14"/>
  <c r="F89" i="14"/>
  <c r="E89" i="14"/>
  <c r="J88" i="14"/>
  <c r="I88" i="14"/>
  <c r="H88" i="14"/>
  <c r="G88" i="14"/>
  <c r="F88" i="14"/>
  <c r="E88" i="14"/>
  <c r="J87" i="14"/>
  <c r="I87" i="14"/>
  <c r="H87" i="14"/>
  <c r="G87" i="14"/>
  <c r="F87" i="14"/>
  <c r="E87" i="14"/>
  <c r="J86" i="14"/>
  <c r="I86" i="14"/>
  <c r="H86" i="14"/>
  <c r="G86" i="14"/>
  <c r="F86" i="14"/>
  <c r="E86" i="14"/>
  <c r="J85" i="14"/>
  <c r="I85" i="14"/>
  <c r="H85" i="14"/>
  <c r="G85" i="14"/>
  <c r="F85" i="14"/>
  <c r="E85" i="14"/>
  <c r="J84" i="14"/>
  <c r="I84" i="14"/>
  <c r="H84" i="14"/>
  <c r="G84" i="14"/>
  <c r="F84" i="14"/>
  <c r="E84" i="14"/>
  <c r="J83" i="14"/>
  <c r="I83" i="14"/>
  <c r="H83" i="14"/>
  <c r="G83" i="14"/>
  <c r="F83" i="14"/>
  <c r="E83" i="14"/>
  <c r="J82" i="14"/>
  <c r="I82" i="14"/>
  <c r="H82" i="14"/>
  <c r="G82" i="14"/>
  <c r="F82" i="14"/>
  <c r="E82" i="14"/>
  <c r="J81" i="14"/>
  <c r="I81" i="14"/>
  <c r="H81" i="14"/>
  <c r="G81" i="14"/>
  <c r="F81" i="14"/>
  <c r="E81" i="14"/>
  <c r="J80" i="14"/>
  <c r="I80" i="14"/>
  <c r="H80" i="14"/>
  <c r="G80" i="14"/>
  <c r="F80" i="14"/>
  <c r="E80" i="14"/>
  <c r="J79" i="14"/>
  <c r="I79" i="14"/>
  <c r="H79" i="14"/>
  <c r="G79" i="14"/>
  <c r="F79" i="14"/>
  <c r="E79" i="14"/>
  <c r="J78" i="14"/>
  <c r="I78" i="14"/>
  <c r="H78" i="14"/>
  <c r="G78" i="14"/>
  <c r="F78" i="14"/>
  <c r="E78" i="14"/>
  <c r="J77" i="14"/>
  <c r="I77" i="14"/>
  <c r="H77" i="14"/>
  <c r="G77" i="14"/>
  <c r="F77" i="14"/>
  <c r="E77" i="14"/>
  <c r="J76" i="14"/>
  <c r="I76" i="14"/>
  <c r="H76" i="14"/>
  <c r="G76" i="14"/>
  <c r="F76" i="14"/>
  <c r="E76" i="14"/>
  <c r="J75" i="14"/>
  <c r="I75" i="14"/>
  <c r="H75" i="14"/>
  <c r="G75" i="14"/>
  <c r="F75" i="14"/>
  <c r="E75" i="14"/>
  <c r="J74" i="14"/>
  <c r="I74" i="14"/>
  <c r="H74" i="14"/>
  <c r="G74" i="14"/>
  <c r="F74" i="14"/>
  <c r="E74" i="14"/>
  <c r="J73" i="14"/>
  <c r="I73" i="14"/>
  <c r="H73" i="14"/>
  <c r="G73" i="14"/>
  <c r="F73" i="14"/>
  <c r="E73" i="14"/>
  <c r="J72" i="14"/>
  <c r="I72" i="14"/>
  <c r="H72" i="14"/>
  <c r="G72" i="14"/>
  <c r="F72" i="14"/>
  <c r="E72" i="14"/>
  <c r="J71" i="14"/>
  <c r="I71" i="14"/>
  <c r="H71" i="14"/>
  <c r="G71" i="14"/>
  <c r="F71" i="14"/>
  <c r="E71" i="14"/>
  <c r="J70" i="14"/>
  <c r="I70" i="14"/>
  <c r="H70" i="14"/>
  <c r="G70" i="14"/>
  <c r="F70" i="14"/>
  <c r="E70" i="14"/>
  <c r="J69" i="14"/>
  <c r="I69" i="14"/>
  <c r="H69" i="14"/>
  <c r="G69" i="14"/>
  <c r="F69" i="14"/>
  <c r="E69" i="14"/>
  <c r="J68" i="14"/>
  <c r="I68" i="14"/>
  <c r="H68" i="14"/>
  <c r="G68" i="14"/>
  <c r="F68" i="14"/>
  <c r="E68" i="14"/>
  <c r="J67" i="14"/>
  <c r="I67" i="14"/>
  <c r="H67" i="14"/>
  <c r="G67" i="14"/>
  <c r="F67" i="14"/>
  <c r="E67" i="14"/>
  <c r="J66" i="14"/>
  <c r="I66" i="14"/>
  <c r="H66" i="14"/>
  <c r="G66" i="14"/>
  <c r="F66" i="14"/>
  <c r="E66" i="14"/>
  <c r="C64"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135" i="14"/>
  <c r="C136" i="14"/>
  <c r="C137" i="14"/>
  <c r="C105" i="14"/>
  <c r="D6" i="5"/>
  <c r="D7" i="5"/>
  <c r="E107" i="14" s="1"/>
  <c r="D8" i="5"/>
  <c r="D9" i="5"/>
  <c r="E109" i="14" s="1"/>
  <c r="D10" i="5"/>
  <c r="E110" i="14" s="1"/>
  <c r="D11" i="5"/>
  <c r="E111" i="14" s="1"/>
  <c r="D12" i="5"/>
  <c r="D13" i="5"/>
  <c r="E113" i="14" s="1"/>
  <c r="D14" i="5"/>
  <c r="E114" i="14" s="1"/>
  <c r="D15" i="5"/>
  <c r="E115" i="14" s="1"/>
  <c r="D16" i="5"/>
  <c r="E116" i="14" s="1"/>
  <c r="D17" i="5"/>
  <c r="E117" i="14" s="1"/>
  <c r="D18" i="5"/>
  <c r="D19" i="5"/>
  <c r="E119" i="14" s="1"/>
  <c r="D20" i="5"/>
  <c r="D21" i="5"/>
  <c r="E121" i="14" s="1"/>
  <c r="D22" i="5"/>
  <c r="E122" i="14" s="1"/>
  <c r="D23" i="5"/>
  <c r="E123" i="14" s="1"/>
  <c r="D24" i="5"/>
  <c r="D25" i="5"/>
  <c r="D26" i="5"/>
  <c r="E126" i="14" s="1"/>
  <c r="D27" i="5"/>
  <c r="E127" i="14" s="1"/>
  <c r="D28" i="5"/>
  <c r="E128" i="14" s="1"/>
  <c r="D29" i="5"/>
  <c r="E129" i="14" s="1"/>
  <c r="D30" i="5"/>
  <c r="E130" i="14" s="1"/>
  <c r="D31" i="5"/>
  <c r="E131" i="14" s="1"/>
  <c r="D32" i="5"/>
  <c r="E132" i="14" s="1"/>
  <c r="D33" i="5"/>
  <c r="E133" i="14" s="1"/>
  <c r="D34" i="5"/>
  <c r="E134" i="14" s="1"/>
  <c r="D35" i="5"/>
  <c r="E135" i="14" s="1"/>
  <c r="D36" i="5"/>
  <c r="E136" i="14" s="1"/>
  <c r="D37" i="5"/>
  <c r="E137" i="14" s="1"/>
  <c r="D5" i="5"/>
  <c r="E105" i="14" s="1"/>
  <c r="D36" i="13"/>
  <c r="D20" i="13" s="1"/>
  <c r="E56" i="15"/>
  <c r="F56" i="15"/>
  <c r="G56" i="15"/>
  <c r="H56" i="15"/>
  <c r="I56" i="15"/>
  <c r="J56" i="15"/>
  <c r="E57" i="15"/>
  <c r="F57" i="15"/>
  <c r="G57" i="15"/>
  <c r="H57" i="15"/>
  <c r="I57" i="15"/>
  <c r="J57" i="15"/>
  <c r="E58" i="15"/>
  <c r="F58" i="15"/>
  <c r="G58" i="15"/>
  <c r="H58" i="15"/>
  <c r="I58" i="15"/>
  <c r="J58" i="15"/>
  <c r="E59" i="15"/>
  <c r="F59" i="15"/>
  <c r="G59" i="15"/>
  <c r="H59" i="15"/>
  <c r="I59" i="15"/>
  <c r="J59" i="15"/>
  <c r="E60" i="15"/>
  <c r="F60" i="15"/>
  <c r="G60" i="15"/>
  <c r="H60" i="15"/>
  <c r="I60" i="15"/>
  <c r="J60" i="15"/>
  <c r="E61" i="15"/>
  <c r="F61" i="15"/>
  <c r="G61" i="15"/>
  <c r="H61" i="15"/>
  <c r="I61" i="15"/>
  <c r="J61" i="15"/>
  <c r="E62" i="15"/>
  <c r="F62" i="15"/>
  <c r="G62" i="15"/>
  <c r="H62" i="15"/>
  <c r="I62" i="15"/>
  <c r="J62" i="15"/>
  <c r="E63" i="15"/>
  <c r="F63" i="15"/>
  <c r="G63" i="15"/>
  <c r="H63" i="15"/>
  <c r="I63" i="15"/>
  <c r="J63" i="15"/>
  <c r="E64" i="15"/>
  <c r="F64" i="15"/>
  <c r="G64" i="15"/>
  <c r="H64" i="15"/>
  <c r="I64" i="15"/>
  <c r="J64" i="15"/>
  <c r="E65" i="15"/>
  <c r="F65" i="15"/>
  <c r="G65" i="15"/>
  <c r="H65" i="15"/>
  <c r="I65" i="15"/>
  <c r="J65" i="15"/>
  <c r="E66" i="15"/>
  <c r="F66" i="15"/>
  <c r="G66" i="15"/>
  <c r="H66" i="15"/>
  <c r="I66" i="15"/>
  <c r="J66" i="15"/>
  <c r="E67" i="15"/>
  <c r="F67" i="15"/>
  <c r="G67" i="15"/>
  <c r="H67" i="15"/>
  <c r="I67" i="15"/>
  <c r="J67" i="15"/>
  <c r="E68" i="15"/>
  <c r="F68" i="15"/>
  <c r="G68" i="15"/>
  <c r="H68" i="15"/>
  <c r="I68" i="15"/>
  <c r="J68" i="15"/>
  <c r="E69" i="15"/>
  <c r="F69" i="15"/>
  <c r="G69" i="15"/>
  <c r="H69" i="15"/>
  <c r="I69" i="15"/>
  <c r="J69" i="15"/>
  <c r="E70" i="15"/>
  <c r="F70" i="15"/>
  <c r="G70" i="15"/>
  <c r="H70" i="15"/>
  <c r="I70" i="15"/>
  <c r="J70" i="15"/>
  <c r="E71" i="15"/>
  <c r="F71" i="15"/>
  <c r="G71" i="15"/>
  <c r="H71" i="15"/>
  <c r="I71" i="15"/>
  <c r="J71" i="15"/>
  <c r="E72" i="15"/>
  <c r="F72" i="15"/>
  <c r="G72" i="15"/>
  <c r="H72" i="15"/>
  <c r="I72" i="15"/>
  <c r="J72" i="15"/>
  <c r="E73" i="15"/>
  <c r="F73" i="15"/>
  <c r="G73" i="15"/>
  <c r="H73" i="15"/>
  <c r="I73" i="15"/>
  <c r="J73" i="15"/>
  <c r="E74" i="15"/>
  <c r="F74" i="15"/>
  <c r="G74" i="15"/>
  <c r="H74" i="15"/>
  <c r="I74" i="15"/>
  <c r="J74" i="15"/>
  <c r="E75" i="15"/>
  <c r="F75" i="15"/>
  <c r="G75" i="15"/>
  <c r="H75" i="15"/>
  <c r="I75" i="15"/>
  <c r="J75" i="15"/>
  <c r="E76" i="15"/>
  <c r="F76" i="15"/>
  <c r="G76" i="15"/>
  <c r="H76" i="15"/>
  <c r="I76" i="15"/>
  <c r="J76" i="15"/>
  <c r="E77" i="15"/>
  <c r="F77" i="15"/>
  <c r="G77" i="15"/>
  <c r="H77" i="15"/>
  <c r="I77" i="15"/>
  <c r="J77" i="15"/>
  <c r="E78" i="15"/>
  <c r="F78" i="15"/>
  <c r="G78" i="15"/>
  <c r="H78" i="15"/>
  <c r="I78" i="15"/>
  <c r="J78" i="15"/>
  <c r="E79" i="15"/>
  <c r="F79" i="15"/>
  <c r="G79" i="15"/>
  <c r="H79" i="15"/>
  <c r="I79" i="15"/>
  <c r="J79" i="15"/>
  <c r="E80" i="15"/>
  <c r="F80" i="15"/>
  <c r="G80" i="15"/>
  <c r="H80" i="15"/>
  <c r="I80" i="15"/>
  <c r="J80" i="15"/>
  <c r="E81" i="15"/>
  <c r="F81" i="15"/>
  <c r="G81" i="15"/>
  <c r="H81" i="15"/>
  <c r="I81" i="15"/>
  <c r="J81" i="15"/>
  <c r="E82" i="15"/>
  <c r="F82" i="15"/>
  <c r="G82" i="15"/>
  <c r="H82" i="15"/>
  <c r="I82" i="15"/>
  <c r="J82" i="15"/>
  <c r="E83" i="15"/>
  <c r="F83" i="15"/>
  <c r="G83" i="15"/>
  <c r="H83" i="15"/>
  <c r="I83" i="15"/>
  <c r="J83" i="15"/>
  <c r="E84" i="15"/>
  <c r="F84" i="15"/>
  <c r="G84" i="15"/>
  <c r="H84" i="15"/>
  <c r="I84" i="15"/>
  <c r="J84" i="15"/>
  <c r="E85" i="15"/>
  <c r="F85" i="15"/>
  <c r="G85" i="15"/>
  <c r="H85" i="15"/>
  <c r="I85" i="15"/>
  <c r="J85" i="15"/>
  <c r="E86" i="15"/>
  <c r="F86" i="15"/>
  <c r="G86" i="15"/>
  <c r="H86" i="15"/>
  <c r="I86" i="15"/>
  <c r="J86" i="15"/>
  <c r="E87" i="15"/>
  <c r="F87" i="15"/>
  <c r="G87" i="15"/>
  <c r="H87" i="15"/>
  <c r="I87" i="15"/>
  <c r="J87"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97" i="14"/>
  <c r="C98"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C57" i="14"/>
  <c r="C58" i="14"/>
  <c r="C59"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K73" i="15" l="1"/>
  <c r="K79" i="15"/>
  <c r="K59" i="15"/>
  <c r="K85" i="15"/>
  <c r="K67" i="15"/>
  <c r="K66" i="15"/>
  <c r="K63" i="15"/>
  <c r="K62" i="15"/>
  <c r="K61" i="15"/>
  <c r="K60" i="15"/>
  <c r="K57" i="15"/>
  <c r="K56" i="15"/>
  <c r="K82" i="15"/>
  <c r="K86" i="15"/>
  <c r="K83" i="15"/>
  <c r="K76" i="15"/>
  <c r="K84" i="15"/>
  <c r="K80" i="15"/>
  <c r="K77" i="15"/>
  <c r="K70" i="15"/>
  <c r="K78" i="15"/>
  <c r="K75" i="15"/>
  <c r="K74" i="15"/>
  <c r="K71" i="15"/>
  <c r="K64" i="15"/>
  <c r="K87" i="15"/>
  <c r="K81" i="15"/>
  <c r="K72" i="15"/>
  <c r="K69" i="15"/>
  <c r="K68" i="15"/>
  <c r="K65" i="15"/>
  <c r="K58" i="15"/>
  <c r="K137" i="14"/>
  <c r="K131" i="14"/>
  <c r="K130" i="14"/>
  <c r="K129" i="14"/>
  <c r="K127" i="14"/>
  <c r="K126" i="14"/>
  <c r="K125" i="14"/>
  <c r="K120" i="14"/>
  <c r="K119" i="14"/>
  <c r="K116" i="14"/>
  <c r="K114" i="14"/>
  <c r="K113" i="14"/>
  <c r="K112" i="14"/>
  <c r="K111" i="14"/>
  <c r="K110" i="14"/>
  <c r="K108" i="14"/>
  <c r="K107" i="14"/>
  <c r="K115" i="14" l="1"/>
  <c r="K121" i="14"/>
  <c r="K122" i="14"/>
  <c r="K117" i="14"/>
  <c r="K123" i="14"/>
  <c r="K124" i="14"/>
  <c r="K133" i="14"/>
  <c r="K132" i="14"/>
  <c r="K134" i="14"/>
  <c r="K109" i="14"/>
  <c r="K135" i="14"/>
  <c r="K128" i="14"/>
  <c r="K106" i="14"/>
  <c r="K118" i="14"/>
  <c r="K136" i="14"/>
  <c r="C66" i="14"/>
  <c r="E23" i="20" l="1"/>
  <c r="F5" i="20"/>
  <c r="D5" i="20"/>
  <c r="F5" i="3"/>
  <c r="D5" i="3"/>
  <c r="G5" i="2"/>
  <c r="D5" i="2"/>
  <c r="G5" i="1"/>
  <c r="D5" i="1"/>
  <c r="H5" i="15"/>
  <c r="D5" i="15"/>
  <c r="H5" i="14"/>
  <c r="D5" i="14"/>
  <c r="C55" i="15"/>
  <c r="C15" i="15"/>
  <c r="C27" i="14"/>
  <c r="F14" i="15"/>
  <c r="G14" i="15"/>
  <c r="H14" i="15"/>
  <c r="I14" i="15"/>
  <c r="J14" i="15"/>
  <c r="E14" i="15"/>
  <c r="F26" i="14"/>
  <c r="G26" i="14"/>
  <c r="H26" i="14"/>
  <c r="I26" i="14"/>
  <c r="J26" i="14"/>
  <c r="E26" i="14"/>
  <c r="D9" i="13"/>
  <c r="D10" i="13"/>
  <c r="D11" i="13"/>
  <c r="D16" i="13"/>
  <c r="D17" i="13"/>
  <c r="D8" i="13"/>
  <c r="D33" i="13" l="1" a="1"/>
  <c r="K26" i="14"/>
  <c r="G55" i="15"/>
  <c r="G54" i="15" s="1"/>
  <c r="H55" i="15"/>
  <c r="H54" i="15" s="1"/>
  <c r="I55" i="15"/>
  <c r="I54" i="15" s="1"/>
  <c r="J55" i="15"/>
  <c r="J54" i="15" s="1"/>
  <c r="F55" i="15"/>
  <c r="F54" i="15" s="1"/>
  <c r="E55" i="15"/>
  <c r="E54" i="15" s="1"/>
  <c r="K15" i="15"/>
  <c r="K27" i="14"/>
  <c r="E104" i="14"/>
  <c r="K55" i="15" l="1"/>
  <c r="K54" i="15"/>
  <c r="D29" i="13" s="1"/>
  <c r="K14" i="15"/>
  <c r="G104" i="14"/>
  <c r="H104" i="14"/>
  <c r="I104" i="14"/>
  <c r="J104" i="14"/>
  <c r="F104" i="14"/>
  <c r="K104" i="14" l="1"/>
  <c r="D28" i="13" s="1"/>
  <c r="K105" i="14"/>
  <c r="E28" i="2" l="1"/>
  <c r="D31" i="13" s="1"/>
  <c r="E19" i="1" l="1"/>
  <c r="D30" i="13" l="1"/>
  <c r="D35" i="13" s="1"/>
  <c r="D37" i="13" l="1"/>
  <c r="F20" i="3" s="1"/>
  <c r="F21"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<sst xmlns="http://schemas.openxmlformats.org/spreadsheetml/2006/main" count="342" uniqueCount="221">
  <si>
    <t>PROGRAM COMPONENT</t>
  </si>
  <si>
    <t>REQUESTED BUDGET</t>
  </si>
  <si>
    <t>DESCRIPTION OF USE</t>
  </si>
  <si>
    <t>Maintenance and repair</t>
  </si>
  <si>
    <t>Property taxes and insurance</t>
  </si>
  <si>
    <t>Reserves for replacement of major systems</t>
  </si>
  <si>
    <t>Building security</t>
  </si>
  <si>
    <t>Electric, gas and water</t>
  </si>
  <si>
    <t>Furniture</t>
  </si>
  <si>
    <t>Equipment</t>
  </si>
  <si>
    <t>$</t>
  </si>
  <si>
    <t>TOTAL</t>
  </si>
  <si>
    <t>1 Bedroom</t>
  </si>
  <si>
    <t>2 Bedrooms</t>
  </si>
  <si>
    <t>3 Bedrooms</t>
  </si>
  <si>
    <t>4 Bedrooms</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</si>
  <si>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</si>
  <si>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</si>
  <si>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</si>
  <si>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</si>
  <si>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</si>
  <si>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</si>
  <si>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</si>
  <si>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</si>
  <si>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</si>
  <si>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</si>
  <si>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</si>
  <si>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</si>
  <si>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</si>
  <si>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</si>
  <si>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</si>
  <si>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Locality Name</t>
  </si>
  <si>
    <t>One-Bedroom</t>
  </si>
  <si>
    <t>Two-Bedroom</t>
  </si>
  <si>
    <t>Three-Bedroom</t>
  </si>
  <si>
    <t>Four-Bedroom</t>
  </si>
  <si>
    <t>Eligible Costs</t>
  </si>
  <si>
    <t>Total Assistance Requested for Grant Term (Applicant)</t>
  </si>
  <si>
    <t>Rental Assistance</t>
  </si>
  <si>
    <t>Supportive Services</t>
  </si>
  <si>
    <t>Operating</t>
  </si>
  <si>
    <t>Admin (up to 10%)</t>
  </si>
  <si>
    <t>TOTAL RENTAL ASSISTANCE COSTS</t>
  </si>
  <si>
    <t>Enter the number of units into the spaces below. Totals will be calculated automatically.</t>
  </si>
  <si>
    <t>TOTAL NUMBER OF UNITS</t>
  </si>
  <si>
    <t>Organization Name:</t>
  </si>
  <si>
    <t>Contact Person:</t>
  </si>
  <si>
    <t>Contact Person Telephone:</t>
  </si>
  <si>
    <t>Contact Person Email:</t>
  </si>
  <si>
    <t>TOTAL (will automatically calculate)</t>
  </si>
  <si>
    <t>Leased Units (FMR)</t>
  </si>
  <si>
    <t>Leased Structure</t>
  </si>
  <si>
    <t>Annual Leasing Cost</t>
  </si>
  <si>
    <t>Description of requested costs:</t>
  </si>
  <si>
    <t>Requested Leasing Single Structure Budget:</t>
  </si>
  <si>
    <t>SRO</t>
  </si>
  <si>
    <t>Efficiency/ 
0 bedroom</t>
  </si>
  <si>
    <t>Efficiency/ 
0-Bedroom</t>
  </si>
  <si>
    <t xml:space="preserve">Leasing dollars can be used to lease a single structure unit or to rent scattered site units, or both.
Please complete the appropriate budget based on the structure of the proposed project. </t>
  </si>
  <si>
    <t>Costs will be calculated automatically based on the information provided in the tables above.</t>
  </si>
  <si>
    <t xml:space="preserve"> If Leasing Units, input the information requested below.</t>
  </si>
  <si>
    <t xml:space="preserve"> If Leasing a Single Structure, input the information requested below.</t>
  </si>
  <si>
    <t>Costs will be calculated automatically based on the number of units provided in the table above.</t>
  </si>
  <si>
    <t>Annual Rental Assistance Cost</t>
  </si>
  <si>
    <t xml:space="preserve">Name of Proposed Project: </t>
  </si>
  <si>
    <t>CONTACT INFORMATION</t>
  </si>
  <si>
    <t>PROPOSED NEW PROJECT BUDGET</t>
  </si>
  <si>
    <t>Name of Proposed Project:</t>
  </si>
  <si>
    <t>INSTRUCTIONS</t>
  </si>
  <si>
    <t>If operations will be included in your budget, complete the below chart.</t>
  </si>
  <si>
    <t>SUPPORTIVE SERVICES COSTS</t>
  </si>
  <si>
    <t>If supportive services will be included in your budget, complete the below chart.</t>
  </si>
  <si>
    <t>ADMINISTRATIVE COSTS &amp; MATCH</t>
  </si>
  <si>
    <t>Sub-total Costs Requested 
(will automatically calculate)</t>
  </si>
  <si>
    <t>Total Assistance plus Admin Requested 
(will automatically calculate)</t>
  </si>
  <si>
    <t>HOUSING COSTS: LEASING BUDGET</t>
  </si>
  <si>
    <t>HMIS</t>
  </si>
  <si>
    <t>Software</t>
  </si>
  <si>
    <t>Services</t>
  </si>
  <si>
    <t>Personnel</t>
  </si>
  <si>
    <t>Space and Operations</t>
  </si>
  <si>
    <t>If HMIS-related costs will be included in your budget, complete the below chart.</t>
  </si>
  <si>
    <t>NEW PROJECT BUDGET FORM INSTRUCTIONS</t>
  </si>
  <si>
    <t>Project Type:</t>
  </si>
  <si>
    <t>GENERAL INFORMATION</t>
  </si>
  <si>
    <t>GENERAL INFORMATION &amp; BLIs</t>
  </si>
  <si>
    <t>HOUSING COSTS: OPERATING BUDGET</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</si>
  <si>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</si>
  <si>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</si>
  <si>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</si>
  <si>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</si>
  <si>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</si>
  <si>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</si>
  <si>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</si>
  <si>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HUD Metro FMR Area FMRs (HMFAs)</t>
  </si>
  <si>
    <t>Proposed Project Name:</t>
  </si>
  <si>
    <t>NOTES REGARDING SUPPORTIVE SERVICES:</t>
  </si>
  <si>
    <t>NOTES REGARDING OPERATING BUDGET:</t>
  </si>
  <si>
    <t>NOTES REGARDING RENTAL ASSISTANCE:</t>
  </si>
  <si>
    <t>NOTES REGARDING HMIS:</t>
  </si>
  <si>
    <t>NOTES REGARDING SUMMARY BUDGET:</t>
  </si>
  <si>
    <t>NOTES REGARDING VAWA COSTS:</t>
  </si>
  <si>
    <t>If you are proposing to include VAWA costs in your budget, please describe this necessity:</t>
  </si>
  <si>
    <t>If VAWA Costs will be included in your budget, complete the below tables where applicable.</t>
  </si>
  <si>
    <t>VAWA COSTS TOTAL:</t>
  </si>
  <si>
    <t>NOTES REGARDING ADMIN &amp; MATCH:</t>
  </si>
  <si>
    <t>To calculate Rental Assistance, enter the information requested in the blue boxes below.</t>
  </si>
  <si>
    <t>COSTS RELATED TO VAWA EMERGENCY TRANSFER FACILITATION</t>
  </si>
  <si>
    <t>Is your organization a Victim Services Provider?:</t>
  </si>
  <si>
    <t>NOTES REGARDING LEASING:</t>
  </si>
  <si>
    <t>Do you plan to use FMRs or Actual Rents/HUD Paid Rents for Leased Units?</t>
  </si>
  <si>
    <t>HMFA</t>
  </si>
  <si>
    <t>TOTAL LEASING COSTS (Auto-Calculated using FMRs or Actual Rents)</t>
  </si>
  <si>
    <t>Adams County</t>
  </si>
  <si>
    <t>Bedford County</t>
  </si>
  <si>
    <t>Blair County</t>
  </si>
  <si>
    <t>Bradford County</t>
  </si>
  <si>
    <t>Cambria County</t>
  </si>
  <si>
    <t>Carbon County</t>
  </si>
  <si>
    <t>Centre County</t>
  </si>
  <si>
    <t>Clinton County</t>
  </si>
  <si>
    <t>Columbia County</t>
  </si>
  <si>
    <t>Cumberland County</t>
  </si>
  <si>
    <t>Franklin County</t>
  </si>
  <si>
    <t>Fulton County</t>
  </si>
  <si>
    <t>Huntingdon County</t>
  </si>
  <si>
    <t>Juniata County</t>
  </si>
  <si>
    <t>Lebanon County</t>
  </si>
  <si>
    <t>Lehigh County</t>
  </si>
  <si>
    <t>Lycoming County</t>
  </si>
  <si>
    <t>Mifflin County</t>
  </si>
  <si>
    <t>Monroe County</t>
  </si>
  <si>
    <t>Montour County</t>
  </si>
  <si>
    <t>Northampton County</t>
  </si>
  <si>
    <t>Northumberland County</t>
  </si>
  <si>
    <t>Perry County</t>
  </si>
  <si>
    <t>Pike County</t>
  </si>
  <si>
    <t>Schuylkill County</t>
  </si>
  <si>
    <t>Snyder County</t>
  </si>
  <si>
    <t>Somerset County</t>
  </si>
  <si>
    <t>Sullivan County</t>
  </si>
  <si>
    <t>Susquehanna County</t>
  </si>
  <si>
    <t>Tioga County</t>
  </si>
  <si>
    <t>Union County</t>
  </si>
  <si>
    <t>Wayne County</t>
  </si>
  <si>
    <t>Wyoming County</t>
  </si>
  <si>
    <t>-- If your project is not a dedicated HMIS request as you are not the HMIS Lead, you can ONLY request funding for HMIS costs related to contributing data to the CoC’s designated HMIS as outlined in 24 CFR 578.57(a)(1)(i)-(x). This includes projects that will provide housing and services to victims of domestic violence to contribute data to a comparable database.
- -In the Eastern PA CoC, typically only DV-dedicated projects include HMIS costs in their budget.
--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t>
  </si>
  <si>
    <t>If you are proposing a regional project, please describe how the admin will be shared/used:</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</si>
  <si>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</si>
  <si>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--Eligible VAWA costs are outlined in the tables below.</t>
  </si>
  <si>
    <t>FOR REFERENCE: FY 2026 FAIR MARKET RENTS</t>
  </si>
  <si>
    <t>https://www.huduser.gov/portal/datasets/fmr/fmrs/FY2026_code/2026state_summary.odn
--The ‘0-bedroom’ unit listed in e-snaps is the ‘efficiency’ unit size on the FMR table. SRO units are calculated at 75 percent of the efficiency rate.</t>
  </si>
  <si>
    <t xml:space="preserve">--Operating Costs = Agency owns a building where participants reside in individual units. Projects using a leasing model may also request funds under the operating budget if needed.
--The Description of Use must provide a complete picture of how CoC Program funds will be used. You should include the quantity (i.e., numbers) &amp; descriptive information for each activity for which you are requesting funds (e.g., if requesting staffing enter position title–1 FTE @ $45,000 including fringe benefits of $X or 50 hours @ $25 per hour including fringe benefits of $X).  </t>
  </si>
  <si>
    <t xml:space="preserve">--Admin cannot exceed 10% of the Sub-total of the Costs Requested (Admin not included). You can use the "Proposed Budget" tab to check your subtotal. 
-- Match can only be used for eligible costs under the CoC Program.
-- Match should meet the 25% threshold (which excludes leasing dollars) but it is not recommended that applicants commit significantly more than 25%. </t>
  </si>
  <si>
    <t xml:space="preserve">A match of 25% is required for all funds (minus leasing).  Match can be in-kind or cash.  Please indicate your anticipated source(s) of match, anticipated match dollar amount, and whether the source is cash or in-kind: </t>
  </si>
  <si>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</si>
  <si>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t/>
  </si>
  <si>
    <t xml:space="preserve">NOTES: 
- The CoC's Consultants (Framework Strategies) may reach out to you if there are questions or issues with your proposed budget. Please be sure the contact person you have listed will be available.
- FY 2026 Fair Market Rent (FMR) data for the CoC has been provided for reference. 
- For a list and description of eligible costs, please refer to the Continuum of Care regulations at 24 CFR Part 578, Subpart D – Program Components &amp; Eligible Costs: </t>
  </si>
  <si>
    <t xml:space="preserve">LEASING SINGLE STRUCTURE </t>
  </si>
  <si>
    <t>FMR</t>
  </si>
  <si>
    <t>-- FY2026 Fair Market Rent levels will be used for HUD’s FY2026 New Project Application. Leasing projects can also opt to use Actual Rents instead of FMR. Actual Rents CANNOT exceed the FMRs used for the application. 
--The ‘0-bedroom’ unit listed in e-snaps is the ‘efficiency’ unit size on the FMR table. SRO units are calculated at 75 percent of the efficiency rate.</t>
  </si>
  <si>
    <t xml:space="preserve">LEASING OF UNITS </t>
  </si>
  <si>
    <t xml:space="preserve">RENTAL ASSISTANCE (USING FAIR MARKET RENTS) </t>
  </si>
  <si>
    <t>OPERATING</t>
  </si>
  <si>
    <t xml:space="preserve">SUPPORTIVE SERVICES </t>
  </si>
  <si>
    <t>HMIS COSTS (DV Bonus Only)</t>
  </si>
  <si>
    <t>VAWA COSTS (DV Bonus Only)</t>
  </si>
  <si>
    <t>NOTES REGARDING RURAL COSTS:</t>
  </si>
  <si>
    <t>RURAL COSTS</t>
  </si>
  <si>
    <t>Have you confirmed that your project will operate within a HUD designated "rural area"?</t>
  </si>
  <si>
    <t>The table below should ONLY be completed by applicants who will operate in a "rural area." 
If your project operates in a rural area and you are requesting that Rural Costs will be included in the project's budget, complete the below table as applicable.</t>
  </si>
  <si>
    <t xml:space="preserve">Staff training, professional development, skill development, and staff retention activities. </t>
  </si>
  <si>
    <t>If you are proposing to include Rural Costs in your budget, please describe this necessity:</t>
  </si>
  <si>
    <t xml:space="preserve">--This was a new Budget Line Item introduced in FY23. Eligible Rural Costs are outlined in the tables below.
--Rural Costs can only be used in a county which is defined as a rural area in the CoC Program Competition NOFO. Please consult the CoC's New Project RFP/Solicitation and/or with CoC staff to confirm whether rural costs are eligible for your project before completing this worksheet. You can also check here: https://www.hud.gov/sites/dfiles/CPD/documents/CoC/FY-2026-Rural-Area-Report.pdf
--CoC Program Match rules apply to Rural Costs.
-- The Description of Use field must provide a complete picture of how CoC Program funds will be used in the project to assist program participants. Enter the quantity (i.e., numbers) and descriptive information for each activity for which you are requesting funds (e.g., # of households x $X amount/voucher x # of months of assistance). </t>
  </si>
  <si>
    <t>Rural Cost</t>
  </si>
  <si>
    <t>VAWA Cost</t>
  </si>
  <si>
    <t>Cash or 
In-Kind</t>
  </si>
  <si>
    <t>Brief  Description of Match</t>
  </si>
  <si>
    <t>Amount of the Committed Match</t>
  </si>
  <si>
    <t>Name of Match Source</t>
  </si>
  <si>
    <t>MATCH</t>
  </si>
  <si>
    <t>Match Percentage:</t>
  </si>
  <si>
    <t>Admin Percentage:</t>
  </si>
  <si>
    <r>
      <t>ADMINISTRATIVE COSTS</t>
    </r>
    <r>
      <rPr>
        <sz val="16"/>
        <color theme="0"/>
        <rFont val="Calibri"/>
        <family val="2"/>
      </rPr>
      <t xml:space="preserve"> </t>
    </r>
  </si>
  <si>
    <r>
      <t xml:space="preserve">Admin Requested Budget:
 </t>
    </r>
    <r>
      <rPr>
        <sz val="12"/>
        <color theme="0"/>
        <rFont val="Calibri"/>
        <family val="2"/>
      </rPr>
      <t>(cannot exceed 10% of total grant)</t>
    </r>
  </si>
  <si>
    <r>
      <t xml:space="preserve">Match Amount:
</t>
    </r>
    <r>
      <rPr>
        <b/>
        <i/>
        <sz val="12"/>
        <color theme="0"/>
        <rFont val="Calibri"/>
        <family val="2"/>
      </rPr>
      <t>(must be at least 25% of Total Assistance Requested less Leasing)</t>
    </r>
  </si>
  <si>
    <r>
      <t xml:space="preserve">FOR REFERENCE: Total Assistance Requested less Leasing:
</t>
    </r>
    <r>
      <rPr>
        <b/>
        <i/>
        <sz val="10"/>
        <color rgb="FFC00000"/>
        <rFont val="Calibri"/>
        <family val="2"/>
      </rPr>
      <t>Auto-calculates as Budget is completed. 
Do not use until all relevant budget information in input into this workbook.</t>
    </r>
  </si>
  <si>
    <r>
      <t xml:space="preserve">FOR REFERENCE: 25% of Total Assistance Requested less Leasing:
</t>
    </r>
    <r>
      <rPr>
        <b/>
        <i/>
        <sz val="10"/>
        <color rgb="FFC00000"/>
        <rFont val="Calibri"/>
        <family val="2"/>
      </rPr>
      <t>Auto-calculates. Once the budget is complete, the Match Amount input above should be no less than the amount calculated here.</t>
    </r>
  </si>
  <si>
    <r>
      <t>Please complete the table below regarding the Match to be provided, including type of Match, source type and name, and the amount of Match provided from each source.</t>
    </r>
    <r>
      <rPr>
        <i/>
        <sz val="11"/>
        <color theme="1"/>
        <rFont val="Calibri"/>
        <family val="2"/>
      </rPr>
      <t xml:space="preserve"> </t>
    </r>
  </si>
  <si>
    <r>
      <t>SUMMARY BUDGET</t>
    </r>
    <r>
      <rPr>
        <sz val="20"/>
        <color rgb="FF000000"/>
        <rFont val="Calibri"/>
        <family val="2"/>
        <scheme val="minor"/>
      </rPr>
      <t xml:space="preserve"> </t>
    </r>
  </si>
  <si>
    <r>
      <t xml:space="preserve">Short-term emergency lodging. </t>
    </r>
    <r>
      <rPr>
        <sz val="11.5"/>
        <rFont val="Calibri"/>
        <family val="2"/>
        <scheme val="minor"/>
      </rPr>
      <t>Payment of short-term emergency lodging, including in motels or shelters, directly or through vouchers.</t>
    </r>
  </si>
  <si>
    <r>
      <t xml:space="preserve">Repairs to housing units  </t>
    </r>
    <r>
      <rPr>
        <sz val="11.5"/>
        <rFont val="Calibri"/>
        <family val="2"/>
        <scheme val="minor"/>
      </rPr>
      <t>i) in which individuals and families experiencing homelessness will be housed, or ii) which are currently not fit for human habitation.</t>
    </r>
  </si>
  <si>
    <r>
      <t xml:space="preserve">Rural Costs Subtotal </t>
    </r>
    <r>
      <rPr>
        <b/>
        <i/>
        <sz val="11"/>
        <color theme="1"/>
        <rFont val="Calibri"/>
        <family val="2"/>
        <scheme val="minor"/>
      </rPr>
      <t>(will automatically calculate)</t>
    </r>
  </si>
  <si>
    <r>
      <t xml:space="preserve">Moving Costs </t>
    </r>
    <r>
      <rPr>
        <sz val="11.5"/>
        <rFont val="Calibri"/>
        <family val="2"/>
        <scheme val="minor"/>
      </rPr>
      <t>(Assistance with reasonable moving costs to move survivors for an emergency transfer(s). )</t>
    </r>
  </si>
  <si>
    <r>
      <t xml:space="preserve">Travel Costs </t>
    </r>
    <r>
      <rPr>
        <sz val="11.5"/>
        <rFont val="Calibri"/>
        <family val="2"/>
        <scheme val="minor"/>
      </rPr>
      <t>(Assistance with reasonable travel costs for survivors and their families to travel for an emergency transfer(s). This may include travel costs to locations outside of your CoC’s geography. )</t>
    </r>
  </si>
  <si>
    <r>
      <t xml:space="preserve">Security Deposits </t>
    </r>
    <r>
      <rPr>
        <sz val="11.5"/>
        <rFont val="Calibri"/>
        <family val="2"/>
        <scheme val="minor"/>
      </rPr>
      <t>(Grant funds can be used to pay for security deposits of the safe unit the survivor is transferring to via an emergency transfer(s).)</t>
    </r>
  </si>
  <si>
    <r>
      <t>Utilities</t>
    </r>
    <r>
      <rPr>
        <sz val="11.5"/>
        <rFont val="Calibri"/>
        <family val="2"/>
        <scheme val="minor"/>
      </rPr>
      <t xml:space="preserve"> ( Grant funds can be used to pay for costs of establishing utility assistance in the safe unit the survivor is transferring to.)</t>
    </r>
  </si>
  <si>
    <r>
      <t>Housing Fees</t>
    </r>
    <r>
      <rPr>
        <sz val="11.5"/>
        <rFont val="Calibri"/>
        <family val="2"/>
        <scheme val="minor"/>
      </rPr>
      <t xml:space="preserve"> (Grant funds can be used to pay fees associated with getting survivors into a safe unit via emergency transfer(s), including but not limited to application fees, broker fees, holding fees, trash fees, pet fees where the person believes they need their pet to be safe, etc.)</t>
    </r>
  </si>
  <si>
    <r>
      <t xml:space="preserve">Case management </t>
    </r>
    <r>
      <rPr>
        <sz val="11.5"/>
        <rFont val="Calibri"/>
        <family val="2"/>
        <scheme val="minor"/>
      </rPr>
      <t>(Grant funds can be used to pay staff time necessary to assess, coordinate, and implement emergency transfer(s).)</t>
    </r>
  </si>
  <si>
    <r>
      <t xml:space="preserve">Housing navigation </t>
    </r>
    <r>
      <rPr>
        <sz val="11.5"/>
        <rFont val="Calibri"/>
        <family val="2"/>
        <scheme val="minor"/>
      </rPr>
      <t>(Grant funds can be used to pay staff time necessary to identify safe units and facilitate moves into housing for survivors through emergency transfer(s).)</t>
    </r>
  </si>
  <si>
    <r>
      <t>Technology to make an available unit safe</t>
    </r>
    <r>
      <rPr>
        <sz val="11.5"/>
        <rFont val="Calibri"/>
        <family val="2"/>
        <scheme val="minor"/>
      </rPr>
      <t xml:space="preserve"> (Grant funds can be used to pay for technology that the individual believes is needed to make the unit safe, including but not limited to doorbell cameras, security systems, phone, and internet service when necessary to support security systems for the unit, etc.)</t>
    </r>
  </si>
  <si>
    <r>
      <t xml:space="preserve">VAWA Emergency Transfer Facilitation Subtotal </t>
    </r>
    <r>
      <rPr>
        <b/>
        <i/>
        <sz val="11"/>
        <color theme="1"/>
        <rFont val="Calibri"/>
        <family val="2"/>
        <scheme val="minor"/>
      </rPr>
      <t>(will automatically calculate)</t>
    </r>
  </si>
  <si>
    <r>
      <t xml:space="preserve">HMIS </t>
    </r>
    <r>
      <rPr>
        <sz val="16"/>
        <color theme="0"/>
        <rFont val="Calibri"/>
        <family val="2"/>
        <scheme val="minor"/>
      </rPr>
      <t>(DV Bonus Only)</t>
    </r>
  </si>
  <si>
    <r>
      <t xml:space="preserve">HMIS Total 
</t>
    </r>
    <r>
      <rPr>
        <b/>
        <i/>
        <sz val="11"/>
        <color theme="1"/>
        <rFont val="Calibri"/>
        <family val="2"/>
        <scheme val="minor"/>
      </rPr>
      <t>(will automatically calculate)</t>
    </r>
  </si>
  <si>
    <r>
      <t xml:space="preserve">If your agency is not the HMIS Lead and is requesting funds to support HMIS-related expenses, </t>
    </r>
    <r>
      <rPr>
        <b/>
        <u/>
        <sz val="12"/>
        <color theme="0"/>
        <rFont val="Calibri"/>
        <family val="2"/>
        <scheme val="minor"/>
      </rPr>
      <t>please describe how these funds will be used and why they are needed</t>
    </r>
    <r>
      <rPr>
        <b/>
        <sz val="12"/>
        <color theme="0"/>
        <rFont val="Calibri"/>
        <family val="2"/>
        <scheme val="minor"/>
      </rPr>
      <t>:</t>
    </r>
  </si>
  <si>
    <r>
      <t xml:space="preserve">Utility deposits
NOTE: This line item is for utility </t>
    </r>
    <r>
      <rPr>
        <b/>
        <i/>
        <sz val="11.5"/>
        <rFont val="Calibri"/>
        <family val="2"/>
        <scheme val="minor"/>
      </rPr>
      <t>deposits</t>
    </r>
    <r>
      <rPr>
        <b/>
        <sz val="11.5"/>
        <rFont val="Calibri"/>
        <family val="2"/>
        <scheme val="minor"/>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</si>
  <si>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r>
      <t>Operating Costs</t>
    </r>
    <r>
      <rPr>
        <b/>
        <i/>
        <sz val="11.5"/>
        <rFont val="Calibri"/>
        <family val="2"/>
        <scheme val="minor"/>
      </rPr>
      <t xml:space="preserve"> </t>
    </r>
    <r>
      <rPr>
        <b/>
        <i/>
        <sz val="9"/>
        <rFont val="Calibri"/>
        <family val="2"/>
        <scheme val="minor"/>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</si>
  <si>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Supportive Services Total 
</t>
    </r>
    <r>
      <rPr>
        <b/>
        <i/>
        <sz val="11"/>
        <color theme="1"/>
        <rFont val="Calibri"/>
        <family val="2"/>
        <scheme val="minor"/>
      </rPr>
      <t>(will automatically calculate)</t>
    </r>
  </si>
  <si>
    <r>
      <t>**</t>
    </r>
    <r>
      <rPr>
        <b/>
        <u/>
        <sz val="11"/>
        <color theme="0"/>
        <rFont val="Calibri"/>
        <family val="2"/>
        <scheme val="minor"/>
      </rPr>
      <t>Transitional Housing projects</t>
    </r>
    <r>
      <rPr>
        <b/>
        <sz val="11"/>
        <color theme="0"/>
        <rFont val="Calibri"/>
        <family val="2"/>
        <scheme val="minor"/>
      </rPr>
      <t xml:space="preserve">: If supportive service dollars are requested for child care, education services, employment assistance and job training, food, legal services, life skills training, outpatient health services, or substance abuse treatment services </t>
    </r>
    <r>
      <rPr>
        <b/>
        <u/>
        <sz val="11"/>
        <color theme="0"/>
        <rFont val="Calibri"/>
        <family val="2"/>
        <scheme val="minor"/>
      </rPr>
      <t>within a Transitional Housing project</t>
    </r>
    <r>
      <rPr>
        <b/>
        <sz val="11"/>
        <color theme="0"/>
        <rFont val="Calibri"/>
        <family val="2"/>
        <scheme val="minor"/>
      </rPr>
      <t xml:space="preserve">, please indicate if these services are also being leveraged.  If leveraged through a MOU, these services can count towards your required match commitment:  </t>
    </r>
  </si>
  <si>
    <r>
      <t xml:space="preserve">TOTAL OPERATING BUDGET 
</t>
    </r>
    <r>
      <rPr>
        <b/>
        <i/>
        <sz val="11"/>
        <rFont val="Calibri"/>
        <family val="2"/>
        <scheme val="minor"/>
      </rPr>
      <t>(will automatically calculate)</t>
    </r>
  </si>
  <si>
    <r>
      <t>HOUSING COSTS: RENTAL ASSISTANCE BUDGET</t>
    </r>
    <r>
      <rPr>
        <sz val="18"/>
        <color rgb="FF000000"/>
        <rFont val="Calibri"/>
        <family val="2"/>
        <scheme val="minor"/>
      </rPr>
      <t xml:space="preserve">  </t>
    </r>
  </si>
  <si>
    <r>
      <t xml:space="preserve">--Leasing is when an agency rents units directly from a landlord and subleases to the participants. 
-- Annual Leased Units costs based on FY 2026 Fair Market Rents (FMR) will automatically calculate in the chart at the bottom of this page, unless the applicants selects the use of Actual Rents. If Actual Rents are used, they cannot exceed FMRs.
-- For your reference, Fair Market Rents used in the CoC's geographic area are provided on the "For Reference" tab.
-- FY 2026 Fair Market Rent levels will be used for HUD’s FY2026 New Project Application. </t>
    </r>
    <r>
      <rPr>
        <i/>
        <sz val="11"/>
        <color theme="1"/>
        <rFont val="Calibri"/>
        <family val="2"/>
        <scheme val="minor"/>
      </rPr>
      <t xml:space="preserve"> </t>
    </r>
    <r>
      <rPr>
        <sz val="11"/>
        <color theme="1"/>
        <rFont val="Calibri"/>
        <family val="2"/>
        <scheme val="minor"/>
      </rPr>
      <t>Leasing projects can also opt to use Actual Rents instead of FMR.</t>
    </r>
  </si>
  <si>
    <r>
      <rPr>
        <b/>
        <sz val="11"/>
        <color theme="1"/>
        <rFont val="Calibri"/>
        <family val="2"/>
        <scheme val="minor"/>
      </rPr>
      <t xml:space="preserve">If you selected FMRs: 
</t>
    </r>
    <r>
      <rPr>
        <sz val="11"/>
        <color theme="1"/>
        <rFont val="Calibri"/>
        <family val="2"/>
        <scheme val="minor"/>
      </rPr>
      <t>--Total leasing costs will calculate at the chart at the bottom of this sheet (see yellow box at bottom of this sheet for total leasing costs). Leave the table below blank.</t>
    </r>
    <r>
      <rPr>
        <b/>
        <sz val="11"/>
        <color theme="1"/>
        <rFont val="Calibri"/>
        <family val="2"/>
        <scheme val="minor"/>
      </rPr>
      <t xml:space="preserve">
If you selected Actual Rent:</t>
    </r>
    <r>
      <rPr>
        <sz val="11"/>
        <color theme="1"/>
        <rFont val="Calibri"/>
        <family val="2"/>
        <scheme val="minor"/>
      </rPr>
      <t xml:space="preserve">
-- Enter the Actual Rents per unit to be used in the Actual Rent table below. This should match the chart above (e.g., if you selected 2 1-bedroom units in Adams County in the chart above, in the chart below you will insert the rent amount for one 1-bedroom unit in Adams County. Then the chart at the bottom of the sheet will calculate your total leasing amounts).
-- If you wish to use a combination of Actual Rent and FMR, you will need to manually enter the FMRs into the Actual Rent table. 
-- Please note that Actual Rents cannot exceed the FMR for the HMFA and unit size requested.</t>
    </r>
  </si>
  <si>
    <r>
      <t xml:space="preserve">As you complete the worksheets that apply to your project, the total proposed budget will automatically calculate in the Proposed Budget worksheet. 
</t>
    </r>
    <r>
      <rPr>
        <b/>
        <u/>
        <sz val="12"/>
        <color theme="1"/>
        <rFont val="Calibri"/>
        <family val="2"/>
        <scheme val="minor"/>
      </rPr>
      <t xml:space="preserve">Once all applicable worksheets have been completed, please submit this budget as directed in the CoC's new project RFP/application materials. </t>
    </r>
  </si>
  <si>
    <t>In this workbook, please complete the following worksheets that apply to your project: 
- General Information 
- Leasing 
- Rental Assistance 
- Operating 
- Supportive Services 
- VAWA (DV Bonus only)
- HMIS (DV Bonus only)
- Rural Cost (HUD-designated Rural Areas only)
- Admin &amp; Match</t>
  </si>
  <si>
    <r>
      <t>--Rental Assistance is when Participant enters into a lease directly with the landlord. 
--</t>
    </r>
    <r>
      <rPr>
        <b/>
        <sz val="11"/>
        <color theme="1"/>
        <rFont val="Calibri"/>
        <family val="2"/>
        <scheme val="minor"/>
      </rPr>
      <t>CoC program funds used for rental assistance may not be combined in a single structure or housing unit with CoC program funds used for: leasing; operating; or acquisition, rehabilitation, or new construction if TBRA (including short- or medium-term rental assistance).</t>
    </r>
    <r>
      <rPr>
        <sz val="11"/>
        <color theme="1"/>
        <rFont val="Calibri"/>
        <family val="2"/>
        <scheme val="minor"/>
      </rPr>
      <t xml:space="preserve">
-- Annual rental assistance costs based on FY 2026 Fair Market Rents (FMR) will automatically calculate in the chart at the bottom of this page. 
-- New CoC Program project applications using rental assistance must request full FMR for initial funding and can choose less than FMRs upon renewal, if needed. 
-- For your reference, Fair Market Rents used in the CoC's geographic area are provided below and in a chart in this workbook.  
-- FY 2026 Fair Market Rent levels will be used for HUD’s FY2026 New Project Application. 
-- The ‘0-bedroom’ unit listed in e-snaps is the ‘efficiency’ unit size on the FMR table. SRO units are calculated at 75 percent of the efficiency rate.</t>
    </r>
  </si>
  <si>
    <t>Permanent Supportive Housing</t>
  </si>
  <si>
    <r>
      <t xml:space="preserve">Total Number of Units at a point in time (this should match the corresponding budget screens). Please enter a whole number. </t>
    </r>
    <r>
      <rPr>
        <b/>
        <sz val="11"/>
        <color theme="1"/>
        <rFont val="Calibri"/>
        <family val="2"/>
        <scheme val="minor"/>
      </rPr>
      <t xml:space="preserve">
</t>
    </r>
    <r>
      <rPr>
        <b/>
        <i/>
        <sz val="11"/>
        <color theme="1"/>
        <rFont val="Calibri"/>
        <family val="2"/>
        <scheme val="minor"/>
      </rPr>
      <t>(If not applicable, leave blank)</t>
    </r>
  </si>
  <si>
    <r>
      <t xml:space="preserve">Total Number of Households to be served a point in time (this should match what is in your new project application). Please enter a whole number.
</t>
    </r>
    <r>
      <rPr>
        <b/>
        <i/>
        <sz val="11"/>
        <color theme="1"/>
        <rFont val="Calibri"/>
        <family val="2"/>
        <scheme val="minor"/>
      </rPr>
      <t>(If not applicable, leave blank)</t>
    </r>
  </si>
  <si>
    <t>Total Units Requested:</t>
  </si>
  <si>
    <t>Total Households Requested: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</si>
</sst>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0.0%"/>
  </numFmts>
  <fonts count="79" x14ac:knownFonts="1">
    <font>
      <sz val="11"/>
      <color theme="1"/>
      <name val="Calibri"/>
      <family val="2"/>
      <scheme val="minor"/>
    </font>
    <font>
      <u/>
      <sz val="11"/>
      <color theme="10"/>
      <name val="Calibri"/>
      <family val="2"/>
      <scheme val="minor"/>
    </font>
    <font>
      <sz val="8"/>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font>
    <font>
      <sz val="11"/>
      <name val="Calibri"/>
      <family val="2"/>
    </font>
    <font>
      <b/>
      <sz val="14"/>
      <color theme="1"/>
      <name val="Calibri"/>
      <family val="2"/>
    </font>
    <font>
      <sz val="9"/>
      <color theme="1"/>
      <name val="Calibri"/>
      <family val="2"/>
    </font>
    <font>
      <b/>
      <sz val="9"/>
      <name val="Calibri"/>
      <family val="2"/>
    </font>
    <font>
      <b/>
      <u/>
      <sz val="18"/>
      <color rgb="FF000000"/>
      <name val="Calibri"/>
      <family val="2"/>
    </font>
    <font>
      <b/>
      <sz val="16"/>
      <color theme="0"/>
      <name val="Calibri"/>
      <family val="2"/>
    </font>
    <font>
      <sz val="16"/>
      <color theme="0"/>
      <name val="Calibri"/>
      <family val="2"/>
    </font>
    <font>
      <b/>
      <sz val="12"/>
      <color theme="0"/>
      <name val="Calibri"/>
      <family val="2"/>
    </font>
    <font>
      <sz val="12"/>
      <color theme="0"/>
      <name val="Calibri"/>
      <family val="2"/>
    </font>
    <font>
      <b/>
      <sz val="12"/>
      <color theme="1"/>
      <name val="Calibri"/>
      <family val="2"/>
    </font>
    <font>
      <sz val="10"/>
      <color theme="1"/>
      <name val="Calibri"/>
      <family val="2"/>
    </font>
    <font>
      <sz val="12"/>
      <color theme="1"/>
      <name val="Calibri"/>
      <family val="2"/>
    </font>
    <font>
      <b/>
      <i/>
      <sz val="12"/>
      <color theme="0"/>
      <name val="Calibri"/>
      <family val="2"/>
    </font>
    <font>
      <b/>
      <i/>
      <sz val="10"/>
      <color rgb="FFC00000"/>
      <name val="Calibri"/>
      <family val="2"/>
    </font>
    <font>
      <b/>
      <i/>
      <sz val="12"/>
      <color theme="1"/>
      <name val="Calibri"/>
      <family val="2"/>
    </font>
    <font>
      <i/>
      <sz val="11"/>
      <color theme="1"/>
      <name val="Calibri"/>
      <family val="2"/>
    </font>
    <font>
      <u/>
      <sz val="12"/>
      <color theme="1"/>
      <name val="Calibri"/>
      <family val="2"/>
    </font>
    <font>
      <b/>
      <sz val="14"/>
      <color theme="1"/>
      <name val="Calibri"/>
      <family val="2"/>
      <scheme val="minor"/>
    </font>
    <font>
      <b/>
      <u/>
      <sz val="20"/>
      <color rgb="FF000000"/>
      <name val="Calibri"/>
      <family val="2"/>
      <scheme val="minor"/>
    </font>
    <font>
      <sz val="20"/>
      <color rgb="FF000000"/>
      <name val="Calibri"/>
      <family val="2"/>
      <scheme val="minor"/>
    </font>
    <font>
      <b/>
      <u/>
      <sz val="18"/>
      <color rgb="FF000000"/>
      <name val="Calibri"/>
      <family val="2"/>
      <scheme val="minor"/>
    </font>
    <font>
      <b/>
      <sz val="16"/>
      <color theme="0"/>
      <name val="Calibri"/>
      <family val="2"/>
      <scheme val="minor"/>
    </font>
    <font>
      <b/>
      <sz val="16"/>
      <color theme="1"/>
      <name val="Calibri"/>
      <family val="2"/>
      <scheme val="minor"/>
    </font>
    <font>
      <sz val="16"/>
      <color theme="1"/>
      <name val="Calibri"/>
      <family val="2"/>
      <scheme val="minor"/>
    </font>
    <font>
      <b/>
      <u/>
      <sz val="18"/>
      <color theme="0"/>
      <name val="Calibri"/>
      <family val="2"/>
      <scheme val="minor"/>
    </font>
    <font>
      <sz val="13"/>
      <color theme="1"/>
      <name val="Calibri"/>
      <family val="2"/>
      <scheme val="minor"/>
    </font>
    <font>
      <b/>
      <sz val="13"/>
      <color theme="1"/>
      <name val="Calibri"/>
      <family val="2"/>
      <scheme val="minor"/>
    </font>
    <font>
      <b/>
      <i/>
      <sz val="13"/>
      <color theme="1"/>
      <name val="Calibri"/>
      <family val="2"/>
      <scheme val="minor"/>
    </font>
    <font>
      <b/>
      <sz val="13"/>
      <color theme="0"/>
      <name val="Calibri"/>
      <family val="2"/>
      <scheme val="minor"/>
    </font>
    <font>
      <sz val="12"/>
      <name val="Calibri"/>
      <family val="2"/>
      <scheme val="minor"/>
    </font>
    <font>
      <b/>
      <sz val="12"/>
      <name val="Calibri"/>
      <family val="2"/>
      <scheme val="minor"/>
    </font>
    <font>
      <sz val="9"/>
      <color theme="1"/>
      <name val="Calibri"/>
      <family val="2"/>
      <scheme val="minor"/>
    </font>
    <font>
      <b/>
      <sz val="9"/>
      <name val="Calibri"/>
      <family val="2"/>
      <scheme val="minor"/>
    </font>
    <font>
      <b/>
      <sz val="12"/>
      <color theme="0"/>
      <name val="Calibri"/>
      <family val="2"/>
      <scheme val="minor"/>
    </font>
    <font>
      <b/>
      <sz val="14"/>
      <name val="Calibri"/>
      <family val="2"/>
      <scheme val="minor"/>
    </font>
    <font>
      <b/>
      <i/>
      <sz val="13.5"/>
      <name val="Calibri"/>
      <family val="2"/>
      <scheme val="minor"/>
    </font>
    <font>
      <b/>
      <i/>
      <sz val="14"/>
      <name val="Calibri"/>
      <family val="2"/>
      <scheme val="minor"/>
    </font>
    <font>
      <sz val="14"/>
      <name val="Calibri"/>
      <family val="2"/>
      <scheme val="minor"/>
    </font>
    <font>
      <sz val="14"/>
      <color theme="1"/>
      <name val="Calibri"/>
      <family val="2"/>
      <scheme val="minor"/>
    </font>
    <font>
      <b/>
      <sz val="11.5"/>
      <name val="Calibri"/>
      <family val="2"/>
      <scheme val="minor"/>
    </font>
    <font>
      <sz val="11.5"/>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b/>
      <sz val="14"/>
      <color theme="0"/>
      <name val="Calibri"/>
      <family val="2"/>
      <scheme val="minor"/>
    </font>
    <font>
      <sz val="16"/>
      <color theme="0"/>
      <name val="Calibri"/>
      <family val="2"/>
      <scheme val="minor"/>
    </font>
    <font>
      <b/>
      <u/>
      <sz val="12"/>
      <color theme="0"/>
      <name val="Calibri"/>
      <family val="2"/>
      <scheme val="minor"/>
    </font>
    <font>
      <b/>
      <sz val="18"/>
      <color rgb="FF000000"/>
      <name val="Calibri"/>
      <family val="2"/>
      <scheme val="minor"/>
    </font>
    <font>
      <b/>
      <i/>
      <sz val="11.5"/>
      <name val="Calibri"/>
      <family val="2"/>
      <scheme val="minor"/>
    </font>
    <font>
      <b/>
      <i/>
      <sz val="9"/>
      <name val="Calibri"/>
      <family val="2"/>
      <scheme val="minor"/>
    </font>
    <font>
      <b/>
      <u/>
      <sz val="11"/>
      <color theme="0"/>
      <name val="Calibri"/>
      <family val="2"/>
      <scheme val="minor"/>
    </font>
    <font>
      <sz val="10"/>
      <color rgb="FF000000"/>
      <name val="Calibri"/>
      <family val="2"/>
      <scheme val="minor"/>
    </font>
    <font>
      <b/>
      <sz val="12"/>
      <color rgb="FF000000"/>
      <name val="Calibri"/>
      <family val="2"/>
      <scheme val="minor"/>
    </font>
    <font>
      <b/>
      <i/>
      <sz val="14"/>
      <color rgb="FF000000"/>
      <name val="Calibri"/>
      <family val="2"/>
      <scheme val="minor"/>
    </font>
    <font>
      <b/>
      <i/>
      <sz val="12"/>
      <color rgb="FF000000"/>
      <name val="Calibri"/>
      <family val="2"/>
      <scheme val="minor"/>
    </font>
    <font>
      <b/>
      <sz val="14"/>
      <color rgb="FF000000"/>
      <name val="Calibri"/>
      <family val="2"/>
      <scheme val="minor"/>
    </font>
    <font>
      <b/>
      <i/>
      <sz val="11"/>
      <name val="Calibri"/>
      <family val="2"/>
      <scheme val="minor"/>
    </font>
    <font>
      <sz val="18"/>
      <color rgb="FF000000"/>
      <name val="Calibri"/>
      <family val="2"/>
      <scheme val="minor"/>
    </font>
    <font>
      <b/>
      <i/>
      <sz val="12"/>
      <color theme="0"/>
      <name val="Calibri"/>
      <family val="2"/>
      <scheme val="minor"/>
    </font>
    <font>
      <b/>
      <sz val="11"/>
      <name val="Calibri"/>
      <family val="2"/>
      <scheme val="minor"/>
    </font>
    <font>
      <sz val="11"/>
      <name val="Calibri"/>
      <family val="2"/>
      <scheme val="minor"/>
    </font>
    <font>
      <i/>
      <sz val="11"/>
      <color theme="1"/>
      <name val="Calibri"/>
      <family val="2"/>
      <scheme val="minor"/>
    </font>
    <font>
      <i/>
      <sz val="13"/>
      <color rgb="FF000000"/>
      <name val="Calibri"/>
      <family val="2"/>
      <scheme val="minor"/>
    </font>
    <font>
      <b/>
      <u/>
      <sz val="16"/>
      <color theme="0"/>
      <name val="Calibri"/>
      <family val="2"/>
      <scheme val="minor"/>
    </font>
    <font>
      <b/>
      <sz val="16"/>
      <color rgb="FF000000"/>
      <name val="Calibri"/>
      <family val="2"/>
      <scheme val="minor"/>
    </font>
    <font>
      <sz val="11"/>
      <color rgb="FF000000"/>
      <name val="Calibri"/>
      <family val="2"/>
      <scheme val="minor"/>
    </font>
    <font>
      <sz val="12"/>
      <color rgb="FF000000"/>
      <name val="Calibri"/>
      <family val="2"/>
      <scheme val="minor"/>
    </font>
    <font>
      <b/>
      <u/>
      <sz val="16"/>
      <color theme="1"/>
      <name val="Calibri"/>
      <family val="2"/>
      <scheme val="minor"/>
    </font>
    <font>
      <b/>
      <u/>
      <sz val="12"/>
      <color theme="1"/>
      <name val="Calibri"/>
      <family val="2"/>
      <scheme val="minor"/>
    </font>
    <font>
      <i/>
      <sz val="12"/>
      <color rgb="FF000000"/>
      <name val="Calibri"/>
      <family val="2"/>
      <scheme val="minor"/>
    </font>
  </fonts>
  <fills count="22">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
      <patternFill patternType="solid">
        <fgColor rgb="FFDCDCDE"/>
        <bgColor indexed="64"/>
      </patternFill>
    </fill>
    <fill>
      <patternFill patternType="solid">
        <fgColor rgb="FF3F3F3F"/>
        <bgColor rgb="FF3F3F3F"/>
      </patternFill>
    </fill>
    <fill>
      <patternFill patternType="solid">
        <fgColor rgb="FFE7E6E6"/>
        <bgColor rgb="FFE7E6E6"/>
      </patternFill>
    </fill>
    <fill>
      <patternFill patternType="solid">
        <fgColor theme="0"/>
        <bgColor theme="0"/>
      </patternFill>
    </fill>
    <fill>
      <patternFill patternType="solid">
        <fgColor rgb="FFD9E2F3"/>
        <bgColor rgb="FFD9E2F3"/>
      </patternFill>
    </fill>
  </fills>
  <borders count="31">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medium">
        <color rgb="FF808080"/>
      </right>
      <top style="medium">
        <color rgb="FF808080"/>
      </top>
      <bottom style="medium">
        <color rgb="FF80808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9" fontId="4" fillId="0" borderId="0" applyFont="0" applyFill="0" applyBorder="0" applyAlignment="0" applyProtection="0"/>
  </cellStyleXfs>
  <cellXfs count="317">
    <xf numFmtId="0" fontId="0" fillId="0" borderId="0" xfId="0"/>
    <xf numFmtId="0" fontId="8" fillId="0" borderId="0" xfId="0" applyFont="1"/>
    <xf numFmtId="0" fontId="8" fillId="5" borderId="0" xfId="0" applyFont="1" applyFill="1"/>
    <xf numFmtId="0" fontId="8" fillId="11" borderId="17" xfId="0" applyFont="1" applyFill="1" applyBorder="1"/>
    <xf numFmtId="0" fontId="10" fillId="11" borderId="18" xfId="0" applyFont="1" applyFill="1" applyBorder="1"/>
    <xf numFmtId="0" fontId="8" fillId="11" borderId="18" xfId="0" applyFont="1" applyFill="1" applyBorder="1"/>
    <xf numFmtId="0" fontId="8" fillId="11" borderId="19" xfId="0" applyFont="1" applyFill="1" applyBorder="1"/>
    <xf numFmtId="0" fontId="8" fillId="11" borderId="20" xfId="0" applyFont="1" applyFill="1" applyBorder="1"/>
    <xf numFmtId="0" fontId="8" fillId="11" borderId="2" xfId="0" quotePrefix="1" applyFont="1" applyFill="1" applyBorder="1" applyAlignment="1">
      <alignment horizontal="left" vertical="top" wrapText="1"/>
    </xf>
    <xf numFmtId="0" fontId="8" fillId="0" borderId="0" xfId="0" quotePrefix="1" applyFont="1" applyAlignment="1">
      <alignment horizontal="left" vertical="top" wrapText="1"/>
    </xf>
    <xf numFmtId="0" fontId="11" fillId="6" borderId="10" xfId="0" applyFont="1" applyFill="1" applyBorder="1"/>
    <xf numFmtId="0" fontId="12" fillId="6" borderId="13" xfId="0" applyFont="1" applyFill="1" applyBorder="1" applyAlignment="1">
      <alignment horizontal="right" vertical="center"/>
    </xf>
    <xf numFmtId="0" fontId="11" fillId="0" borderId="11" xfId="0" applyFont="1" applyBorder="1" applyAlignment="1">
      <alignment horizontal="left" vertical="center"/>
    </xf>
    <xf numFmtId="0" fontId="11" fillId="0" borderId="0" xfId="0" applyFont="1"/>
    <xf numFmtId="0" fontId="11" fillId="5" borderId="0" xfId="0" applyFont="1" applyFill="1"/>
    <xf numFmtId="0" fontId="13" fillId="0" borderId="0" xfId="0" applyFont="1" applyAlignment="1">
      <alignment horizontal="center" vertical="center"/>
    </xf>
    <xf numFmtId="0" fontId="8" fillId="0" borderId="16" xfId="0" applyFont="1" applyBorder="1"/>
    <xf numFmtId="0" fontId="8" fillId="0" borderId="9" xfId="0" applyFont="1" applyBorder="1"/>
    <xf numFmtId="164" fontId="18" fillId="7" borderId="4" xfId="0" applyNumberFormat="1" applyFont="1" applyFill="1" applyBorder="1" applyAlignment="1" applyProtection="1">
      <alignment horizontal="center" vertical="center" wrapText="1"/>
      <protection locked="0"/>
    </xf>
    <xf numFmtId="0" fontId="18" fillId="0" borderId="0" xfId="0" applyFont="1" applyAlignment="1">
      <alignment vertical="center"/>
    </xf>
    <xf numFmtId="0" fontId="8" fillId="0" borderId="20" xfId="0" applyFont="1" applyBorder="1"/>
    <xf numFmtId="0" fontId="20" fillId="0" borderId="14" xfId="0" applyFont="1" applyBorder="1" applyAlignment="1">
      <alignment horizontal="center" vertical="center" wrapText="1"/>
    </xf>
    <xf numFmtId="0" fontId="8" fillId="0" borderId="2" xfId="0" applyFont="1" applyBorder="1"/>
    <xf numFmtId="164" fontId="18" fillId="19" borderId="30" xfId="0" applyNumberFormat="1" applyFont="1" applyFill="1" applyBorder="1" applyAlignment="1">
      <alignment horizontal="center" vertical="center" wrapText="1"/>
    </xf>
    <xf numFmtId="0" fontId="16" fillId="18" borderId="30" xfId="0" applyFont="1" applyFill="1" applyBorder="1" applyAlignment="1">
      <alignment horizontal="center" vertical="center" wrapText="1"/>
    </xf>
    <xf numFmtId="0" fontId="25" fillId="0" borderId="14" xfId="0" applyFont="1" applyBorder="1" applyAlignment="1">
      <alignment vertical="center"/>
    </xf>
    <xf numFmtId="0" fontId="8" fillId="0" borderId="14" xfId="0" applyFont="1" applyBorder="1"/>
    <xf numFmtId="0" fontId="20" fillId="0" borderId="0" xfId="0" applyFont="1" applyAlignment="1">
      <alignment vertical="center"/>
    </xf>
    <xf numFmtId="0" fontId="0" fillId="5" borderId="0" xfId="0" applyFill="1"/>
    <xf numFmtId="0" fontId="0" fillId="11" borderId="17" xfId="0" applyFill="1" applyBorder="1"/>
    <xf numFmtId="0" fontId="26" fillId="11" borderId="18" xfId="0" applyFont="1" applyFill="1" applyBorder="1"/>
    <xf numFmtId="0" fontId="0" fillId="11" borderId="18" xfId="0" applyFill="1" applyBorder="1"/>
    <xf numFmtId="0" fontId="0" fillId="11" borderId="19" xfId="0" applyFill="1" applyBorder="1"/>
    <xf numFmtId="0" fontId="0" fillId="11" borderId="20" xfId="0" applyFill="1" applyBorder="1"/>
    <xf numFmtId="0" fontId="0" fillId="11" borderId="2" xfId="0" applyFill="1" applyBorder="1"/>
    <xf numFmtId="0" fontId="29" fillId="0" borderId="0" xfId="0" applyFont="1" applyAlignment="1">
      <alignment vertical="center"/>
    </xf>
    <xf numFmtId="0" fontId="31" fillId="0" borderId="0" xfId="0" applyFont="1" applyAlignment="1">
      <alignment wrapText="1"/>
    </xf>
    <xf numFmtId="0" fontId="32" fillId="5" borderId="0" xfId="0" applyFont="1" applyFill="1"/>
    <xf numFmtId="0" fontId="32" fillId="0" borderId="0" xfId="0" applyFont="1"/>
    <xf numFmtId="0" fontId="0" fillId="0" borderId="16" xfId="0" applyBorder="1"/>
    <xf numFmtId="0" fontId="33" fillId="0" borderId="0" xfId="0" applyFont="1" applyAlignment="1">
      <alignment horizontal="center" vertical="top" wrapText="1"/>
    </xf>
    <xf numFmtId="0" fontId="33" fillId="0" borderId="9" xfId="0" applyFont="1" applyBorder="1" applyAlignment="1">
      <alignment horizontal="center" vertical="top" wrapText="1"/>
    </xf>
    <xf numFmtId="0" fontId="26" fillId="0" borderId="0" xfId="0" applyFont="1" applyAlignment="1">
      <alignment wrapText="1"/>
    </xf>
    <xf numFmtId="0" fontId="34" fillId="0" borderId="16" xfId="0" applyFont="1" applyBorder="1"/>
    <xf numFmtId="0" fontId="35" fillId="0" borderId="0" xfId="0" applyFont="1" applyAlignment="1">
      <alignment horizontal="right" wrapText="1" indent="1"/>
    </xf>
    <xf numFmtId="0" fontId="0" fillId="9" borderId="4" xfId="0" applyFill="1" applyBorder="1" applyAlignment="1">
      <alignment horizontal="left" vertical="center" wrapText="1" indent="1"/>
    </xf>
    <xf numFmtId="0" fontId="34" fillId="0" borderId="9" xfId="0" applyFont="1" applyBorder="1"/>
    <xf numFmtId="0" fontId="35" fillId="0" borderId="0" xfId="0" applyFont="1" applyAlignment="1">
      <alignment wrapText="1"/>
    </xf>
    <xf numFmtId="0" fontId="34" fillId="5" borderId="0" xfId="0" applyFont="1" applyFill="1"/>
    <xf numFmtId="0" fontId="34" fillId="0" borderId="0" xfId="0" applyFont="1"/>
    <xf numFmtId="0" fontId="35" fillId="0" borderId="0" xfId="0" applyFont="1" applyAlignment="1">
      <alignment horizontal="center" wrapText="1"/>
    </xf>
    <xf numFmtId="0" fontId="0" fillId="0" borderId="20" xfId="0" applyBorder="1"/>
    <xf numFmtId="0" fontId="26" fillId="0" borderId="14" xfId="0" applyFont="1" applyBorder="1" applyAlignment="1">
      <alignment horizontal="right" wrapText="1" indent="1"/>
    </xf>
    <xf numFmtId="0" fontId="3" fillId="0" borderId="14" xfId="0" applyFont="1" applyBorder="1" applyAlignment="1">
      <alignment horizontal="left" wrapText="1"/>
    </xf>
    <xf numFmtId="0" fontId="0" fillId="0" borderId="2" xfId="0" applyBorder="1"/>
    <xf numFmtId="0" fontId="26" fillId="0" borderId="0" xfId="0" applyFont="1" applyAlignment="1">
      <alignment horizontal="center" wrapText="1"/>
    </xf>
    <xf numFmtId="0" fontId="35" fillId="0" borderId="0" xfId="0" applyFont="1" applyAlignment="1">
      <alignment horizontal="right" vertical="center" wrapText="1" indent="1"/>
    </xf>
    <xf numFmtId="166" fontId="26" fillId="9" borderId="4" xfId="2" applyNumberFormat="1" applyFont="1" applyFill="1" applyBorder="1" applyAlignment="1">
      <alignment horizontal="center" vertical="center" wrapText="1"/>
    </xf>
    <xf numFmtId="0" fontId="31" fillId="0" borderId="0" xfId="0" applyFont="1"/>
    <xf numFmtId="0" fontId="0" fillId="0" borderId="9" xfId="0" applyBorder="1"/>
    <xf numFmtId="0" fontId="37" fillId="5" borderId="4" xfId="0" applyFont="1" applyFill="1" applyBorder="1" applyAlignment="1">
      <alignment horizontal="left" vertical="center" wrapText="1" indent="1"/>
    </xf>
    <xf numFmtId="0" fontId="37" fillId="5" borderId="4" xfId="0" applyFont="1" applyFill="1" applyBorder="1" applyAlignment="1">
      <alignment horizontal="center" vertical="center" wrapText="1"/>
    </xf>
    <xf numFmtId="0" fontId="38" fillId="0" borderId="4" xfId="0" applyFont="1" applyBorder="1" applyAlignment="1">
      <alignment horizontal="left" vertical="center" wrapText="1" indent="2"/>
    </xf>
    <xf numFmtId="164" fontId="38" fillId="12" borderId="4" xfId="0" applyNumberFormat="1" applyFont="1" applyFill="1" applyBorder="1" applyAlignment="1">
      <alignment horizontal="center" vertical="center" wrapText="1"/>
    </xf>
    <xf numFmtId="164" fontId="38" fillId="14" borderId="4" xfId="0" applyNumberFormat="1" applyFont="1" applyFill="1" applyBorder="1" applyAlignment="1">
      <alignment horizontal="center" vertical="center" wrapText="1"/>
    </xf>
    <xf numFmtId="0" fontId="39" fillId="0" borderId="4" xfId="0" applyFont="1" applyBorder="1" applyAlignment="1">
      <alignment horizontal="left" vertical="center" wrapText="1" indent="2"/>
    </xf>
    <xf numFmtId="164" fontId="39" fillId="15" borderId="4" xfId="0" applyNumberFormat="1" applyFont="1" applyFill="1" applyBorder="1" applyAlignment="1">
      <alignment horizontal="center" vertical="center" wrapText="1"/>
    </xf>
    <xf numFmtId="0" fontId="0" fillId="0" borderId="14" xfId="0" applyBorder="1"/>
    <xf numFmtId="0" fontId="0" fillId="11" borderId="2" xfId="0" quotePrefix="1" applyFill="1" applyBorder="1" applyAlignment="1">
      <alignment horizontal="left" vertical="top" wrapText="1"/>
    </xf>
    <xf numFmtId="0" fontId="0" fillId="0" borderId="0" xfId="0" quotePrefix="1" applyAlignment="1">
      <alignment horizontal="left" vertical="top" wrapText="1"/>
    </xf>
    <xf numFmtId="0" fontId="40" fillId="6" borderId="10" xfId="0" applyFont="1" applyFill="1" applyBorder="1"/>
    <xf numFmtId="0" fontId="41" fillId="6" borderId="13" xfId="0" applyFont="1" applyFill="1" applyBorder="1" applyAlignment="1">
      <alignment horizontal="right" vertical="center"/>
    </xf>
    <xf numFmtId="0" fontId="40" fillId="0" borderId="11" xfId="0" applyFont="1" applyBorder="1" applyAlignment="1">
      <alignment horizontal="left" vertical="center"/>
    </xf>
    <xf numFmtId="0" fontId="41" fillId="6" borderId="10" xfId="0" applyFont="1" applyFill="1" applyBorder="1" applyAlignment="1">
      <alignment horizontal="right" vertical="center"/>
    </xf>
    <xf numFmtId="0" fontId="40" fillId="0" borderId="0" xfId="0" applyFont="1"/>
    <xf numFmtId="0" fontId="40" fillId="5" borderId="0" xfId="0" applyFont="1" applyFill="1"/>
    <xf numFmtId="0" fontId="29" fillId="0" borderId="0" xfId="0" applyFont="1" applyAlignment="1">
      <alignment horizontal="center" vertical="center"/>
    </xf>
    <xf numFmtId="0" fontId="43" fillId="0" borderId="16" xfId="0" applyFont="1" applyBorder="1" applyAlignment="1">
      <alignment horizontal="center"/>
    </xf>
    <xf numFmtId="0" fontId="45" fillId="0" borderId="9" xfId="0" applyFont="1" applyBorder="1" applyAlignment="1">
      <alignment horizontal="left" wrapText="1"/>
    </xf>
    <xf numFmtId="0" fontId="46" fillId="0" borderId="0" xfId="0" applyFont="1"/>
    <xf numFmtId="0" fontId="47" fillId="5" borderId="0" xfId="0" applyFont="1" applyFill="1"/>
    <xf numFmtId="0" fontId="46" fillId="5" borderId="0" xfId="0" applyFont="1" applyFill="1"/>
    <xf numFmtId="0" fontId="3" fillId="0" borderId="0" xfId="0" applyFont="1" applyAlignment="1">
      <alignment vertical="center"/>
    </xf>
    <xf numFmtId="0" fontId="37" fillId="8" borderId="4" xfId="0" applyFont="1" applyFill="1" applyBorder="1" applyAlignment="1">
      <alignment horizontal="center" vertical="center" wrapText="1"/>
    </xf>
    <xf numFmtId="164" fontId="3" fillId="7" borderId="4" xfId="0" applyNumberFormat="1" applyFont="1" applyFill="1" applyBorder="1" applyAlignment="1" applyProtection="1">
      <alignment horizontal="center" vertical="center" wrapText="1"/>
      <protection locked="0"/>
    </xf>
    <xf numFmtId="164" fontId="51" fillId="12" borderId="4" xfId="0" applyNumberFormat="1" applyFont="1" applyFill="1" applyBorder="1" applyAlignment="1">
      <alignment horizontal="center" vertical="center" wrapText="1"/>
    </xf>
    <xf numFmtId="0" fontId="51" fillId="0" borderId="0" xfId="0" applyFont="1" applyAlignment="1">
      <alignment horizontal="left" vertical="center" wrapText="1" indent="1"/>
    </xf>
    <xf numFmtId="0" fontId="3" fillId="0" borderId="14" xfId="0" applyFont="1" applyBorder="1" applyAlignment="1">
      <alignment horizontal="center" vertical="center" wrapText="1"/>
    </xf>
    <xf numFmtId="164" fontId="51" fillId="13" borderId="4" xfId="0" applyNumberFormat="1" applyFont="1" applyFill="1" applyBorder="1" applyAlignment="1">
      <alignment horizontal="center" vertical="center" wrapText="1"/>
    </xf>
    <xf numFmtId="0" fontId="40" fillId="0" borderId="0" xfId="0" applyFont="1" applyAlignment="1">
      <alignment vertical="center"/>
    </xf>
    <xf numFmtId="0" fontId="61" fillId="0" borderId="0" xfId="0" applyFont="1" applyAlignment="1">
      <alignment vertical="center"/>
    </xf>
    <xf numFmtId="0" fontId="62" fillId="0" borderId="0" xfId="0" applyFont="1" applyAlignment="1">
      <alignment vertical="center"/>
    </xf>
    <xf numFmtId="0" fontId="63" fillId="0" borderId="0" xfId="0" applyFont="1" applyAlignment="1">
      <alignment vertical="center"/>
    </xf>
    <xf numFmtId="0" fontId="3" fillId="0" borderId="0" xfId="0" applyFont="1"/>
    <xf numFmtId="0" fontId="64" fillId="0" borderId="0" xfId="0" applyFont="1" applyAlignment="1">
      <alignment vertical="center"/>
    </xf>
    <xf numFmtId="165" fontId="51" fillId="12" borderId="4" xfId="0" applyNumberFormat="1" applyFont="1" applyFill="1" applyBorder="1" applyAlignment="1">
      <alignment horizontal="center" vertical="center" wrapText="1"/>
    </xf>
    <xf numFmtId="0" fontId="42" fillId="5" borderId="7" xfId="0" applyFont="1" applyFill="1" applyBorder="1" applyAlignment="1">
      <alignment horizontal="left"/>
    </xf>
    <xf numFmtId="0" fontId="42" fillId="5" borderId="12" xfId="0" applyFont="1" applyFill="1" applyBorder="1" applyAlignment="1">
      <alignment horizontal="left"/>
    </xf>
    <xf numFmtId="0" fontId="7" fillId="5" borderId="12" xfId="0" applyFont="1" applyFill="1" applyBorder="1"/>
    <xf numFmtId="0" fontId="7" fillId="5" borderId="8" xfId="0" applyFont="1" applyFill="1" applyBorder="1"/>
    <xf numFmtId="0" fontId="67" fillId="5" borderId="23" xfId="0" applyFont="1" applyFill="1" applyBorder="1" applyAlignment="1">
      <alignment horizontal="left"/>
    </xf>
    <xf numFmtId="0" fontId="42" fillId="5" borderId="21" xfId="0" applyFont="1" applyFill="1" applyBorder="1" applyAlignment="1">
      <alignment horizontal="left"/>
    </xf>
    <xf numFmtId="0" fontId="7" fillId="5" borderId="21" xfId="0" applyFont="1" applyFill="1" applyBorder="1"/>
    <xf numFmtId="0" fontId="7" fillId="5" borderId="22" xfId="0" applyFont="1" applyFill="1" applyBorder="1"/>
    <xf numFmtId="0" fontId="6" fillId="0" borderId="16" xfId="0" applyFont="1" applyBorder="1"/>
    <xf numFmtId="0" fontId="6" fillId="6" borderId="4" xfId="0" applyFont="1" applyFill="1" applyBorder="1" applyAlignment="1">
      <alignment horizontal="center" wrapText="1"/>
    </xf>
    <xf numFmtId="0" fontId="6" fillId="5" borderId="0" xfId="0" applyFont="1" applyFill="1"/>
    <xf numFmtId="0" fontId="6" fillId="0" borderId="0" xfId="0" applyFont="1"/>
    <xf numFmtId="1" fontId="6" fillId="3" borderId="4" xfId="0" applyNumberFormat="1" applyFont="1" applyFill="1" applyBorder="1" applyAlignment="1">
      <alignment horizontal="center"/>
    </xf>
    <xf numFmtId="1" fontId="0" fillId="7" borderId="4" xfId="0" applyNumberFormat="1" applyFill="1" applyBorder="1" applyAlignment="1" applyProtection="1">
      <alignment horizontal="center"/>
      <protection locked="0"/>
    </xf>
    <xf numFmtId="0" fontId="68" fillId="6" borderId="4" xfId="0" applyFont="1" applyFill="1" applyBorder="1" applyAlignment="1">
      <alignment horizontal="center" wrapText="1"/>
    </xf>
    <xf numFmtId="0" fontId="6" fillId="6" borderId="4" xfId="0" applyFont="1" applyFill="1" applyBorder="1" applyAlignment="1">
      <alignment horizontal="center"/>
    </xf>
    <xf numFmtId="164" fontId="68" fillId="13" borderId="4" xfId="0" applyNumberFormat="1" applyFont="1" applyFill="1" applyBorder="1" applyAlignment="1">
      <alignment horizontal="center" vertical="center"/>
    </xf>
    <xf numFmtId="164" fontId="68" fillId="12" borderId="4" xfId="0" applyNumberFormat="1" applyFont="1" applyFill="1" applyBorder="1" applyAlignment="1">
      <alignment horizontal="center" vertical="center"/>
    </xf>
    <xf numFmtId="0" fontId="0" fillId="5" borderId="0" xfId="0" applyFill="1" applyAlignment="1">
      <alignment wrapText="1"/>
    </xf>
    <xf numFmtId="164" fontId="69" fillId="3" borderId="4" xfId="0" applyNumberFormat="1" applyFont="1" applyFill="1" applyBorder="1" applyAlignment="1">
      <alignment horizontal="center" vertical="center"/>
    </xf>
    <xf numFmtId="0" fontId="71" fillId="0" borderId="0" xfId="0" applyFont="1" applyAlignment="1">
      <alignment horizontal="center" vertical="center" wrapText="1"/>
    </xf>
    <xf numFmtId="0" fontId="62" fillId="0" borderId="0" xfId="0" applyFont="1" applyAlignment="1">
      <alignment horizontal="center" vertical="center" wrapText="1"/>
    </xf>
    <xf numFmtId="0" fontId="72" fillId="0" borderId="0" xfId="0" applyFont="1" applyAlignment="1">
      <alignment horizontal="left" vertical="center"/>
    </xf>
    <xf numFmtId="0" fontId="73" fillId="0" borderId="0" xfId="0" applyFont="1" applyAlignment="1">
      <alignment vertical="center"/>
    </xf>
    <xf numFmtId="164" fontId="0" fillId="0" borderId="0" xfId="0" applyNumberFormat="1"/>
    <xf numFmtId="0" fontId="72" fillId="0" borderId="0" xfId="0" applyFont="1" applyAlignment="1">
      <alignment vertical="center"/>
    </xf>
    <xf numFmtId="0" fontId="72" fillId="0" borderId="9" xfId="0" applyFont="1" applyBorder="1" applyAlignment="1">
      <alignment vertical="center"/>
    </xf>
    <xf numFmtId="0" fontId="51" fillId="0" borderId="14" xfId="0" applyFont="1" applyBorder="1" applyAlignment="1">
      <alignment vertical="center"/>
    </xf>
    <xf numFmtId="0" fontId="51" fillId="0" borderId="0" xfId="0" applyFont="1" applyAlignment="1">
      <alignment vertical="center"/>
    </xf>
    <xf numFmtId="0" fontId="75" fillId="0" borderId="9" xfId="0" quotePrefix="1" applyFont="1" applyBorder="1" applyAlignment="1">
      <alignment horizontal="left" vertical="top" wrapText="1"/>
    </xf>
    <xf numFmtId="0" fontId="75" fillId="0" borderId="0" xfId="0" applyFont="1" applyAlignment="1">
      <alignment horizontal="left" vertical="top" wrapText="1"/>
    </xf>
    <xf numFmtId="0" fontId="5" fillId="5" borderId="0" xfId="0" applyFont="1" applyFill="1"/>
    <xf numFmtId="0" fontId="0" fillId="0" borderId="0" xfId="0" applyAlignment="1">
      <alignment vertical="center" wrapText="1"/>
    </xf>
    <xf numFmtId="0" fontId="0" fillId="0" borderId="0" xfId="0" applyAlignment="1">
      <alignment wrapText="1"/>
    </xf>
    <xf numFmtId="165" fontId="69" fillId="7" borderId="4" xfId="0" applyNumberFormat="1" applyFont="1" applyFill="1" applyBorder="1" applyAlignment="1" applyProtection="1">
      <alignment horizontal="center" vertical="center"/>
      <protection locked="0"/>
    </xf>
    <xf numFmtId="164" fontId="68" fillId="3" borderId="4" xfId="0" applyNumberFormat="1" applyFont="1" applyFill="1" applyBorder="1" applyAlignment="1">
      <alignment horizontal="center" vertical="center"/>
    </xf>
    <xf numFmtId="0" fontId="76" fillId="0" borderId="0" xfId="0" applyFont="1" applyAlignment="1">
      <alignment horizontal="center"/>
    </xf>
    <xf numFmtId="0" fontId="30" fillId="0" borderId="16" xfId="0" applyFont="1" applyBorder="1" applyAlignment="1">
      <alignment horizontal="center" vertical="center"/>
    </xf>
    <xf numFmtId="0" fontId="30" fillId="0" borderId="9" xfId="0" applyFont="1" applyBorder="1" applyAlignment="1">
      <alignment horizontal="center" vertical="center"/>
    </xf>
    <xf numFmtId="0" fontId="36" fillId="0" borderId="16" xfId="0" applyFont="1" applyBorder="1" applyAlignment="1">
      <alignment vertical="top" wrapText="1"/>
    </xf>
    <xf numFmtId="0" fontId="31" fillId="0" borderId="9" xfId="0" applyFont="1" applyBorder="1" applyAlignment="1">
      <alignment horizontal="left" vertical="top" wrapText="1"/>
    </xf>
    <xf numFmtId="0" fontId="35" fillId="0" borderId="4" xfId="0" applyFont="1" applyBorder="1" applyAlignment="1">
      <alignment horizontal="left" vertical="center" wrapText="1" indent="1"/>
    </xf>
    <xf numFmtId="49" fontId="26" fillId="0" borderId="9" xfId="0" applyNumberFormat="1" applyFont="1" applyBorder="1" applyAlignment="1">
      <alignment horizontal="center" wrapText="1"/>
    </xf>
    <xf numFmtId="0" fontId="35" fillId="0" borderId="20" xfId="0" applyFont="1" applyBorder="1" applyAlignment="1">
      <alignment horizontal="right" vertical="center" wrapText="1" indent="1"/>
    </xf>
    <xf numFmtId="0" fontId="35" fillId="0" borderId="14" xfId="0" applyFont="1" applyBorder="1" applyAlignment="1">
      <alignment horizontal="right" vertical="center" wrapText="1" indent="1"/>
    </xf>
    <xf numFmtId="49" fontId="26" fillId="0" borderId="2" xfId="0" applyNumberFormat="1" applyFont="1" applyBorder="1" applyAlignment="1">
      <alignment horizontal="center" wrapText="1"/>
    </xf>
    <xf numFmtId="0" fontId="77" fillId="7" borderId="4" xfId="0" applyFont="1" applyFill="1" applyBorder="1" applyAlignment="1">
      <alignment horizontal="center" vertical="center" wrapText="1"/>
    </xf>
    <xf numFmtId="0" fontId="51" fillId="0" borderId="9" xfId="0" applyFont="1" applyBorder="1" applyAlignment="1">
      <alignment horizontal="left" vertical="center" wrapText="1"/>
    </xf>
    <xf numFmtId="0" fontId="5" fillId="4" borderId="17" xfId="0" applyFont="1" applyFill="1" applyBorder="1"/>
    <xf numFmtId="0" fontId="5" fillId="4" borderId="19" xfId="0" applyFont="1" applyFill="1" applyBorder="1"/>
    <xf numFmtId="0" fontId="0" fillId="0" borderId="16" xfId="0" applyBorder="1" applyAlignment="1">
      <alignment wrapText="1"/>
    </xf>
    <xf numFmtId="0" fontId="5" fillId="5" borderId="4" xfId="0" applyFont="1" applyFill="1" applyBorder="1" applyAlignment="1">
      <alignment vertical="center" wrapText="1"/>
    </xf>
    <xf numFmtId="0" fontId="5" fillId="5" borderId="4" xfId="0" applyFont="1" applyFill="1" applyBorder="1" applyAlignment="1">
      <alignment horizontal="center" vertical="center" wrapText="1"/>
    </xf>
    <xf numFmtId="0" fontId="0" fillId="0" borderId="9" xfId="0" applyBorder="1" applyAlignment="1">
      <alignment wrapText="1"/>
    </xf>
    <xf numFmtId="0" fontId="69" fillId="2" borderId="4" xfId="0" applyFont="1" applyFill="1" applyBorder="1" applyAlignment="1">
      <alignment vertical="center" wrapText="1"/>
    </xf>
    <xf numFmtId="165" fontId="69" fillId="2" borderId="4" xfId="0" applyNumberFormat="1" applyFont="1" applyFill="1" applyBorder="1" applyAlignment="1">
      <alignment horizontal="center" vertical="center" wrapText="1"/>
    </xf>
    <xf numFmtId="0" fontId="74" fillId="2" borderId="26" xfId="0" applyFont="1" applyFill="1" applyBorder="1" applyAlignment="1">
      <alignment horizontal="center" vertical="center" wrapText="1"/>
    </xf>
    <xf numFmtId="0" fontId="74" fillId="17" borderId="26" xfId="0" applyFont="1" applyFill="1" applyBorder="1" applyAlignment="1">
      <alignment horizontal="center" vertical="center" wrapText="1"/>
    </xf>
    <xf numFmtId="0" fontId="30" fillId="0" borderId="0" xfId="0" applyFont="1" applyAlignment="1">
      <alignment horizontal="center" vertical="center"/>
    </xf>
    <xf numFmtId="0" fontId="51" fillId="0" borderId="4" xfId="0" applyFont="1" applyBorder="1" applyAlignment="1">
      <alignment horizontal="left" vertical="center" wrapText="1" indent="1"/>
    </xf>
    <xf numFmtId="0" fontId="1" fillId="0" borderId="0" xfId="1" applyBorder="1" applyAlignment="1">
      <alignment horizontal="left" vertical="top" wrapText="1" indent="1"/>
    </xf>
    <xf numFmtId="0" fontId="3" fillId="0" borderId="9" xfId="0" applyFont="1" applyBorder="1" applyAlignment="1">
      <alignment horizontal="left" vertical="top" wrapText="1" indent="1"/>
    </xf>
    <xf numFmtId="0" fontId="3" fillId="0" borderId="0" xfId="0" quotePrefix="1" applyFont="1" applyAlignment="1">
      <alignment horizontal="left" wrapText="1" indent="1"/>
    </xf>
    <xf numFmtId="0" fontId="3" fillId="0" borderId="9" xfId="0" applyFont="1" applyBorder="1" applyAlignment="1">
      <alignment horizontal="left" wrapText="1" indent="1"/>
    </xf>
    <xf numFmtId="0" fontId="1" fillId="0" borderId="14" xfId="1" applyBorder="1" applyAlignment="1">
      <alignment horizontal="left" vertical="top" wrapText="1" indent="1"/>
    </xf>
    <xf numFmtId="0" fontId="3" fillId="0" borderId="2" xfId="0" applyFont="1" applyBorder="1" applyAlignment="1">
      <alignment horizontal="left" vertical="top" wrapText="1" indent="1"/>
    </xf>
    <xf numFmtId="0" fontId="30" fillId="4" borderId="17" xfId="0" applyFont="1" applyFill="1" applyBorder="1" applyAlignment="1">
      <alignment horizontal="center" vertical="center"/>
    </xf>
    <xf numFmtId="0" fontId="30" fillId="4" borderId="18" xfId="0" applyFont="1" applyFill="1" applyBorder="1" applyAlignment="1">
      <alignment horizontal="center" vertical="center"/>
    </xf>
    <xf numFmtId="0" fontId="30" fillId="4" borderId="19" xfId="0" applyFont="1" applyFill="1" applyBorder="1" applyAlignment="1">
      <alignment horizontal="center" vertical="center"/>
    </xf>
    <xf numFmtId="0" fontId="76" fillId="0" borderId="0" xfId="0" applyFont="1" applyAlignment="1">
      <alignment horizontal="center"/>
    </xf>
    <xf numFmtId="0" fontId="51" fillId="0" borderId="0" xfId="0" applyFont="1" applyAlignment="1">
      <alignment horizontal="left" vertical="top" wrapText="1" indent="1"/>
    </xf>
    <xf numFmtId="0" fontId="51" fillId="0" borderId="9" xfId="0" applyFont="1" applyBorder="1" applyAlignment="1">
      <alignment horizontal="left" vertical="top" wrapText="1" indent="1"/>
    </xf>
    <xf numFmtId="0" fontId="3" fillId="0" borderId="0" xfId="0" applyFont="1" applyAlignment="1">
      <alignment horizontal="left" vertical="top" wrapText="1" indent="1"/>
    </xf>
    <xf numFmtId="0" fontId="0" fillId="7" borderId="4" xfId="0" applyFill="1" applyBorder="1" applyAlignment="1" applyProtection="1">
      <alignment horizontal="left" vertical="center" wrapText="1" indent="1"/>
      <protection locked="0"/>
    </xf>
    <xf numFmtId="1" fontId="3" fillId="16" borderId="10" xfId="0" applyNumberFormat="1" applyFont="1" applyFill="1" applyBorder="1" applyAlignment="1" applyProtection="1">
      <alignment horizontal="center" vertical="center"/>
      <protection locked="0"/>
    </xf>
    <xf numFmtId="1" fontId="3" fillId="16" borderId="13" xfId="0" applyNumberFormat="1" applyFont="1" applyFill="1" applyBorder="1" applyAlignment="1" applyProtection="1">
      <alignment horizontal="center" vertical="center"/>
      <protection locked="0"/>
    </xf>
    <xf numFmtId="0" fontId="37" fillId="10" borderId="4" xfId="0" applyFont="1" applyFill="1" applyBorder="1" applyAlignment="1">
      <alignment vertical="top"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42" fillId="5" borderId="7" xfId="0" applyFont="1" applyFill="1" applyBorder="1" applyAlignment="1">
      <alignment horizontal="left"/>
    </xf>
    <xf numFmtId="0" fontId="42" fillId="5" borderId="12" xfId="0" applyFont="1" applyFill="1" applyBorder="1" applyAlignment="1">
      <alignment horizontal="left"/>
    </xf>
    <xf numFmtId="0" fontId="42" fillId="5" borderId="8" xfId="0" applyFont="1" applyFill="1" applyBorder="1" applyAlignment="1">
      <alignment horizontal="left"/>
    </xf>
    <xf numFmtId="0" fontId="67" fillId="5" borderId="23" xfId="0" applyFont="1" applyFill="1" applyBorder="1" applyAlignment="1">
      <alignment horizontal="left"/>
    </xf>
    <xf numFmtId="0" fontId="67" fillId="5" borderId="21" xfId="0" applyFont="1" applyFill="1" applyBorder="1" applyAlignment="1">
      <alignment horizontal="left"/>
    </xf>
    <xf numFmtId="0" fontId="67" fillId="5" borderId="22" xfId="0" applyFont="1" applyFill="1" applyBorder="1" applyAlignment="1">
      <alignment horizontal="left"/>
    </xf>
    <xf numFmtId="0" fontId="42" fillId="5" borderId="4" xfId="0" applyFont="1" applyFill="1" applyBorder="1" applyAlignment="1">
      <alignment horizontal="left"/>
    </xf>
    <xf numFmtId="0" fontId="6" fillId="6" borderId="10" xfId="0" applyFont="1" applyFill="1" applyBorder="1" applyAlignment="1">
      <alignment horizontal="left"/>
    </xf>
    <xf numFmtId="0" fontId="6" fillId="6" borderId="11" xfId="0" applyFont="1" applyFill="1" applyBorder="1" applyAlignment="1">
      <alignment horizontal="left"/>
    </xf>
    <xf numFmtId="0" fontId="6" fillId="6" borderId="7" xfId="0" applyFont="1" applyFill="1" applyBorder="1" applyAlignment="1">
      <alignment horizontal="left"/>
    </xf>
    <xf numFmtId="0" fontId="6" fillId="6" borderId="8" xfId="0" applyFont="1" applyFill="1" applyBorder="1" applyAlignment="1">
      <alignment horizontal="left"/>
    </xf>
    <xf numFmtId="0" fontId="6" fillId="6" borderId="23" xfId="0" applyFont="1" applyFill="1" applyBorder="1" applyAlignment="1">
      <alignment horizontal="left"/>
    </xf>
    <xf numFmtId="0" fontId="6" fillId="6" borderId="22" xfId="0" applyFont="1" applyFill="1" applyBorder="1" applyAlignment="1">
      <alignment horizontal="left"/>
    </xf>
    <xf numFmtId="0" fontId="6" fillId="12" borderId="10" xfId="0" applyFont="1" applyFill="1" applyBorder="1"/>
    <xf numFmtId="0" fontId="6" fillId="12" borderId="11" xfId="0" applyFont="1" applyFill="1" applyBorder="1"/>
    <xf numFmtId="0" fontId="42" fillId="5" borderId="4" xfId="0" applyFont="1" applyFill="1" applyBorder="1" applyAlignment="1">
      <alignment horizontal="left" vertical="top"/>
    </xf>
    <xf numFmtId="0" fontId="42" fillId="5" borderId="5" xfId="0" applyFont="1" applyFill="1" applyBorder="1" applyAlignment="1">
      <alignment horizontal="left"/>
    </xf>
    <xf numFmtId="0" fontId="67" fillId="5" borderId="6" xfId="0" applyFont="1" applyFill="1" applyBorder="1" applyAlignment="1">
      <alignment horizontal="left"/>
    </xf>
    <xf numFmtId="0" fontId="74" fillId="0" borderId="0" xfId="0" quotePrefix="1" applyFont="1" applyAlignment="1">
      <alignment horizontal="left" vertical="center" wrapText="1"/>
    </xf>
    <xf numFmtId="0" fontId="0" fillId="0" borderId="4" xfId="0" applyBorder="1" applyAlignment="1">
      <alignment vertical="center" wrapText="1"/>
    </xf>
    <xf numFmtId="0" fontId="6" fillId="0" borderId="10" xfId="0" applyFont="1" applyBorder="1" applyAlignment="1">
      <alignment horizontal="left"/>
    </xf>
    <xf numFmtId="0" fontId="6" fillId="0" borderId="11" xfId="0" applyFont="1" applyBorder="1" applyAlignment="1">
      <alignment horizontal="left"/>
    </xf>
    <xf numFmtId="0" fontId="6" fillId="6" borderId="10" xfId="0" applyFont="1" applyFill="1" applyBorder="1" applyAlignment="1">
      <alignment horizontal="center"/>
    </xf>
    <xf numFmtId="0" fontId="6" fillId="6" borderId="11" xfId="0" applyFont="1" applyFill="1" applyBorder="1" applyAlignment="1">
      <alignment horizontal="center"/>
    </xf>
    <xf numFmtId="0" fontId="53" fillId="5" borderId="4" xfId="0" applyFont="1" applyFill="1" applyBorder="1" applyAlignment="1">
      <alignment vertical="center"/>
    </xf>
    <xf numFmtId="0" fontId="69" fillId="7" borderId="4" xfId="0" applyFont="1" applyFill="1" applyBorder="1" applyAlignment="1">
      <alignment horizontal="center" vertical="center"/>
    </xf>
    <xf numFmtId="0" fontId="0" fillId="11" borderId="14" xfId="0" quotePrefix="1" applyFill="1" applyBorder="1" applyAlignment="1">
      <alignment horizontal="left" vertical="top" wrapText="1"/>
    </xf>
    <xf numFmtId="0" fontId="0" fillId="11" borderId="2" xfId="0" quotePrefix="1" applyFill="1" applyBorder="1" applyAlignment="1">
      <alignment horizontal="left" vertical="top" wrapText="1"/>
    </xf>
    <xf numFmtId="0" fontId="40" fillId="0" borderId="13" xfId="0" applyFont="1" applyBorder="1" applyAlignment="1">
      <alignment horizontal="left" vertical="center"/>
    </xf>
    <xf numFmtId="0" fontId="40" fillId="0" borderId="11" xfId="0" applyFont="1" applyBorder="1" applyAlignment="1">
      <alignment horizontal="left" vertical="center"/>
    </xf>
    <xf numFmtId="0" fontId="41" fillId="6" borderId="10" xfId="0" applyFont="1" applyFill="1" applyBorder="1" applyAlignment="1">
      <alignment horizontal="right" vertical="center"/>
    </xf>
    <xf numFmtId="0" fontId="41" fillId="6" borderId="13" xfId="0" applyFont="1" applyFill="1" applyBorder="1" applyAlignment="1">
      <alignment horizontal="right" vertical="center"/>
    </xf>
    <xf numFmtId="0" fontId="40" fillId="0" borderId="10" xfId="0" applyFont="1" applyBorder="1" applyAlignment="1">
      <alignment horizontal="left" vertical="center"/>
    </xf>
    <xf numFmtId="0" fontId="29" fillId="0" borderId="0" xfId="0" applyFont="1" applyAlignment="1">
      <alignment horizontal="center" vertical="center"/>
    </xf>
    <xf numFmtId="0" fontId="71" fillId="0" borderId="0" xfId="0" applyFont="1" applyAlignment="1">
      <alignment horizontal="center" vertical="center" wrapText="1"/>
    </xf>
    <xf numFmtId="0" fontId="62" fillId="0" borderId="0" xfId="0" applyFont="1" applyAlignment="1">
      <alignment horizontal="center" vertical="center" wrapText="1"/>
    </xf>
    <xf numFmtId="0" fontId="50" fillId="7" borderId="4" xfId="0" applyFont="1" applyFill="1" applyBorder="1" applyAlignment="1" applyProtection="1">
      <alignment horizontal="left" vertical="top" wrapText="1"/>
      <protection locked="0"/>
    </xf>
    <xf numFmtId="164" fontId="51" fillId="7" borderId="4" xfId="0" applyNumberFormat="1" applyFont="1" applyFill="1" applyBorder="1" applyAlignment="1" applyProtection="1">
      <alignment horizontal="center" vertical="center"/>
      <protection locked="0"/>
    </xf>
    <xf numFmtId="0" fontId="42" fillId="5" borderId="4" xfId="0" applyFont="1" applyFill="1" applyBorder="1" applyAlignment="1">
      <alignment horizontal="left" vertical="center"/>
    </xf>
    <xf numFmtId="0" fontId="0" fillId="0" borderId="10" xfId="0" applyBorder="1" applyAlignment="1">
      <alignment horizontal="left" wrapText="1"/>
    </xf>
    <xf numFmtId="0" fontId="0" fillId="0" borderId="11" xfId="0" applyBorder="1" applyAlignment="1">
      <alignment horizontal="left" wrapText="1"/>
    </xf>
    <xf numFmtId="0" fontId="6" fillId="0" borderId="10" xfId="0" applyFont="1" applyBorder="1"/>
    <xf numFmtId="0" fontId="6" fillId="0" borderId="11" xfId="0" applyFont="1" applyBorder="1"/>
    <xf numFmtId="0" fontId="30" fillId="4" borderId="17" xfId="0" applyFont="1" applyFill="1" applyBorder="1" applyAlignment="1">
      <alignment horizontal="center" vertical="center" wrapText="1"/>
    </xf>
    <xf numFmtId="0" fontId="30" fillId="4" borderId="18" xfId="0" applyFont="1" applyFill="1" applyBorder="1" applyAlignment="1">
      <alignment horizontal="center" vertical="center" wrapText="1"/>
    </xf>
    <xf numFmtId="0" fontId="30" fillId="4" borderId="19" xfId="0" applyFont="1" applyFill="1" applyBorder="1" applyAlignment="1">
      <alignment horizontal="center" vertical="center" wrapText="1"/>
    </xf>
    <xf numFmtId="0" fontId="62" fillId="0" borderId="0" xfId="0" applyFont="1" applyAlignment="1">
      <alignment vertical="center"/>
    </xf>
    <xf numFmtId="0" fontId="39" fillId="0" borderId="10" xfId="0" applyFont="1" applyBorder="1" applyAlignment="1">
      <alignment horizontal="left" vertical="center" wrapText="1" indent="1"/>
    </xf>
    <xf numFmtId="0" fontId="39" fillId="0" borderId="11" xfId="0" applyFont="1" applyBorder="1" applyAlignment="1">
      <alignment horizontal="left" vertical="center" wrapText="1" indent="1"/>
    </xf>
    <xf numFmtId="0" fontId="37" fillId="5" borderId="10" xfId="0" applyFont="1" applyFill="1" applyBorder="1" applyAlignment="1">
      <alignment horizontal="left" vertical="center" wrapText="1" indent="1"/>
    </xf>
    <xf numFmtId="0" fontId="37" fillId="5" borderId="11" xfId="0" applyFont="1" applyFill="1" applyBorder="1" applyAlignment="1">
      <alignment horizontal="left" vertical="center" wrapText="1" indent="1"/>
    </xf>
    <xf numFmtId="0" fontId="40" fillId="0" borderId="13" xfId="0" applyFont="1" applyBorder="1" applyAlignment="1">
      <alignment vertical="center"/>
    </xf>
    <xf numFmtId="0" fontId="40" fillId="0" borderId="11" xfId="0" applyFont="1" applyBorder="1" applyAlignment="1">
      <alignment vertical="center"/>
    </xf>
    <xf numFmtId="0" fontId="37" fillId="5" borderId="24" xfId="0" applyFont="1" applyFill="1" applyBorder="1" applyAlignment="1">
      <alignment horizontal="center" vertical="center" wrapText="1"/>
    </xf>
    <xf numFmtId="0" fontId="37" fillId="5" borderId="0" xfId="0" applyFont="1" applyFill="1" applyAlignment="1">
      <alignment horizontal="center" vertical="center" wrapText="1"/>
    </xf>
    <xf numFmtId="0" fontId="50" fillId="7" borderId="10" xfId="0" applyFont="1" applyFill="1" applyBorder="1" applyAlignment="1" applyProtection="1">
      <alignment horizontal="left" vertical="center" wrapText="1"/>
      <protection locked="0"/>
    </xf>
    <xf numFmtId="0" fontId="50" fillId="7" borderId="11" xfId="0" applyFont="1" applyFill="1" applyBorder="1" applyAlignment="1" applyProtection="1">
      <alignment horizontal="left" vertical="center" wrapText="1"/>
      <protection locked="0"/>
    </xf>
    <xf numFmtId="165" fontId="51" fillId="8" borderId="7" xfId="0" applyNumberFormat="1" applyFont="1" applyFill="1" applyBorder="1" applyAlignment="1">
      <alignment vertical="center" wrapText="1"/>
    </xf>
    <xf numFmtId="165" fontId="51" fillId="8" borderId="12" xfId="0" applyNumberFormat="1" applyFont="1" applyFill="1" applyBorder="1" applyAlignment="1">
      <alignment vertical="center" wrapText="1"/>
    </xf>
    <xf numFmtId="0" fontId="56" fillId="0" borderId="0" xfId="0" applyFont="1" applyAlignment="1">
      <alignment horizontal="center" vertical="center" wrapText="1"/>
    </xf>
    <xf numFmtId="0" fontId="30" fillId="4" borderId="17" xfId="0" applyFont="1" applyFill="1" applyBorder="1" applyAlignment="1">
      <alignment horizontal="center"/>
    </xf>
    <xf numFmtId="0" fontId="30" fillId="4" borderId="18" xfId="0" applyFont="1" applyFill="1" applyBorder="1" applyAlignment="1">
      <alignment horizontal="center"/>
    </xf>
    <xf numFmtId="0" fontId="30" fillId="4" borderId="19" xfId="0" applyFont="1" applyFill="1" applyBorder="1" applyAlignment="1">
      <alignment horizontal="center"/>
    </xf>
    <xf numFmtId="49" fontId="60" fillId="7" borderId="10" xfId="0" applyNumberFormat="1" applyFont="1" applyFill="1" applyBorder="1" applyAlignment="1" applyProtection="1">
      <alignment horizontal="left" vertical="top" wrapText="1"/>
      <protection locked="0"/>
    </xf>
    <xf numFmtId="49" fontId="60" fillId="7" borderId="13" xfId="0" applyNumberFormat="1" applyFont="1" applyFill="1" applyBorder="1" applyAlignment="1" applyProtection="1">
      <alignment horizontal="left" vertical="top" wrapText="1"/>
      <protection locked="0"/>
    </xf>
    <xf numFmtId="49" fontId="60" fillId="7" borderId="11" xfId="0" applyNumberFormat="1" applyFont="1" applyFill="1" applyBorder="1" applyAlignment="1" applyProtection="1">
      <alignment horizontal="left" vertical="top" wrapText="1"/>
      <protection locked="0"/>
    </xf>
    <xf numFmtId="0" fontId="45" fillId="0" borderId="0" xfId="0" applyFont="1" applyAlignment="1">
      <alignment horizontal="left" wrapText="1"/>
    </xf>
    <xf numFmtId="0" fontId="45" fillId="0" borderId="9" xfId="0" applyFont="1" applyBorder="1" applyAlignment="1">
      <alignment horizontal="left" wrapText="1"/>
    </xf>
    <xf numFmtId="0" fontId="37" fillId="8" borderId="10" xfId="0" applyFont="1" applyFill="1" applyBorder="1" applyAlignment="1">
      <alignment horizontal="center" vertical="center" wrapText="1"/>
    </xf>
    <xf numFmtId="0" fontId="37" fillId="8" borderId="11" xfId="0" applyFont="1" applyFill="1" applyBorder="1" applyAlignment="1">
      <alignment horizontal="center" vertical="center" wrapText="1"/>
    </xf>
    <xf numFmtId="49" fontId="50" fillId="7" borderId="10" xfId="0" applyNumberFormat="1" applyFont="1" applyFill="1" applyBorder="1" applyAlignment="1" applyProtection="1">
      <alignment horizontal="left" vertical="center" wrapText="1"/>
      <protection locked="0"/>
    </xf>
    <xf numFmtId="49" fontId="50" fillId="7" borderId="11" xfId="0" applyNumberFormat="1" applyFont="1" applyFill="1" applyBorder="1" applyAlignment="1" applyProtection="1">
      <alignment horizontal="left" vertical="center" wrapText="1"/>
      <protection locked="0"/>
    </xf>
    <xf numFmtId="0" fontId="5" fillId="5" borderId="0" xfId="0" applyFont="1" applyFill="1" applyAlignment="1">
      <alignment vertical="center" wrapText="1"/>
    </xf>
    <xf numFmtId="0" fontId="5" fillId="5" borderId="25" xfId="0" applyFont="1" applyFill="1" applyBorder="1" applyAlignment="1">
      <alignment vertical="center" wrapText="1"/>
    </xf>
    <xf numFmtId="0" fontId="48" fillId="0" borderId="10" xfId="0" applyFont="1" applyBorder="1" applyAlignment="1">
      <alignment horizontal="left" vertical="center" wrapText="1" indent="1"/>
    </xf>
    <xf numFmtId="0" fontId="48" fillId="0" borderId="11" xfId="0" applyFont="1" applyBorder="1" applyAlignment="1">
      <alignment horizontal="left" vertical="center" wrapText="1" indent="1"/>
    </xf>
    <xf numFmtId="0" fontId="37" fillId="8" borderId="10" xfId="0" applyFont="1" applyFill="1" applyBorder="1" applyAlignment="1">
      <alignment horizontal="left" vertical="center" wrapText="1" indent="1"/>
    </xf>
    <xf numFmtId="0" fontId="37" fillId="8" borderId="11" xfId="0" applyFont="1" applyFill="1" applyBorder="1" applyAlignment="1">
      <alignment horizontal="left" vertical="center" wrapText="1" indent="1"/>
    </xf>
    <xf numFmtId="164" fontId="51" fillId="8" borderId="10" xfId="0" applyNumberFormat="1" applyFont="1" applyFill="1" applyBorder="1" applyAlignment="1">
      <alignment vertical="center" wrapText="1"/>
    </xf>
    <xf numFmtId="164" fontId="51" fillId="8" borderId="11" xfId="0" applyNumberFormat="1" applyFont="1" applyFill="1" applyBorder="1" applyAlignment="1">
      <alignment vertical="center" wrapText="1"/>
    </xf>
    <xf numFmtId="0" fontId="51" fillId="0" borderId="10" xfId="0" applyFont="1" applyBorder="1" applyAlignment="1">
      <alignment horizontal="left" vertical="center" wrapText="1" indent="1"/>
    </xf>
    <xf numFmtId="0" fontId="51" fillId="0" borderId="11" xfId="0" applyFont="1" applyBorder="1" applyAlignment="1">
      <alignment horizontal="left" vertical="center" wrapText="1" indent="1"/>
    </xf>
    <xf numFmtId="164" fontId="51" fillId="8" borderId="7" xfId="0" applyNumberFormat="1" applyFont="1" applyFill="1" applyBorder="1" applyAlignment="1">
      <alignment vertical="center" wrapText="1"/>
    </xf>
    <xf numFmtId="164" fontId="51" fillId="8" borderId="12" xfId="0" applyNumberFormat="1" applyFont="1" applyFill="1" applyBorder="1" applyAlignment="1">
      <alignment vertical="center" wrapText="1"/>
    </xf>
    <xf numFmtId="0" fontId="42" fillId="5" borderId="7" xfId="0" applyFont="1" applyFill="1" applyBorder="1" applyAlignment="1">
      <alignment horizontal="left" vertical="center" wrapText="1"/>
    </xf>
    <xf numFmtId="0" fontId="42" fillId="5" borderId="12" xfId="0" applyFont="1" applyFill="1" applyBorder="1" applyAlignment="1">
      <alignment horizontal="left" vertical="center" wrapText="1"/>
    </xf>
    <xf numFmtId="0" fontId="42" fillId="5" borderId="8" xfId="0" applyFont="1" applyFill="1" applyBorder="1" applyAlignment="1">
      <alignment horizontal="left" vertical="center" wrapText="1"/>
    </xf>
    <xf numFmtId="0" fontId="50" fillId="7" borderId="23" xfId="0" applyFont="1" applyFill="1" applyBorder="1" applyAlignment="1" applyProtection="1">
      <alignment horizontal="left" vertical="top" wrapText="1"/>
      <protection locked="0"/>
    </xf>
    <xf numFmtId="0" fontId="50" fillId="7" borderId="21" xfId="0" applyFont="1" applyFill="1" applyBorder="1" applyAlignment="1" applyProtection="1">
      <alignment horizontal="left" vertical="top" wrapText="1"/>
      <protection locked="0"/>
    </xf>
    <xf numFmtId="0" fontId="50" fillId="7" borderId="22" xfId="0" applyFont="1" applyFill="1" applyBorder="1" applyAlignment="1" applyProtection="1">
      <alignment horizontal="left" vertical="top" wrapText="1"/>
      <protection locked="0"/>
    </xf>
    <xf numFmtId="0" fontId="37" fillId="8" borderId="24" xfId="0" applyFont="1" applyFill="1" applyBorder="1" applyAlignment="1">
      <alignment horizontal="center" vertical="center" wrapText="1"/>
    </xf>
    <xf numFmtId="0" fontId="37" fillId="8" borderId="0" xfId="0" applyFont="1" applyFill="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xf>
    <xf numFmtId="0" fontId="42" fillId="5" borderId="10" xfId="0" applyFont="1" applyFill="1" applyBorder="1" applyAlignment="1">
      <alignment horizontal="right" vertical="center" wrapText="1" indent="1"/>
    </xf>
    <xf numFmtId="0" fontId="42" fillId="5" borderId="13" xfId="0" applyFont="1" applyFill="1" applyBorder="1" applyAlignment="1">
      <alignment horizontal="right" vertical="center" wrapText="1" indent="1"/>
    </xf>
    <xf numFmtId="0" fontId="42" fillId="5" borderId="11" xfId="0" applyFont="1" applyFill="1" applyBorder="1" applyAlignment="1">
      <alignment horizontal="right" vertical="center" wrapText="1" indent="1"/>
    </xf>
    <xf numFmtId="0" fontId="42" fillId="5" borderId="7" xfId="0" applyFont="1" applyFill="1" applyBorder="1" applyAlignment="1">
      <alignment horizontal="left" vertical="center" wrapText="1" indent="1"/>
    </xf>
    <xf numFmtId="0" fontId="42" fillId="5" borderId="12" xfId="0" applyFont="1" applyFill="1" applyBorder="1" applyAlignment="1">
      <alignment horizontal="left" vertical="center" wrapText="1" indent="1"/>
    </xf>
    <xf numFmtId="0" fontId="42" fillId="5" borderId="8" xfId="0" applyFont="1" applyFill="1" applyBorder="1" applyAlignment="1">
      <alignment horizontal="left" vertical="center" wrapText="1" indent="1"/>
    </xf>
    <xf numFmtId="0" fontId="44" fillId="0" borderId="12" xfId="0" applyFont="1" applyBorder="1" applyAlignment="1">
      <alignment horizontal="left" wrapText="1"/>
    </xf>
    <xf numFmtId="0" fontId="53" fillId="8" borderId="10" xfId="0" applyFont="1" applyFill="1" applyBorder="1" applyAlignment="1">
      <alignment horizontal="right" vertical="center" wrapText="1" indent="1"/>
    </xf>
    <xf numFmtId="0" fontId="53" fillId="8" borderId="11" xfId="0" applyFont="1" applyFill="1" applyBorder="1" applyAlignment="1">
      <alignment horizontal="right" vertical="center" wrapText="1" indent="1"/>
    </xf>
    <xf numFmtId="164" fontId="26" fillId="12" borderId="10" xfId="0" applyNumberFormat="1" applyFont="1" applyFill="1" applyBorder="1" applyAlignment="1">
      <alignment horizontal="center" vertical="center" wrapText="1"/>
    </xf>
    <xf numFmtId="164" fontId="26" fillId="12" borderId="13" xfId="0" applyNumberFormat="1" applyFont="1" applyFill="1" applyBorder="1" applyAlignment="1">
      <alignment horizontal="center" vertical="center" wrapText="1"/>
    </xf>
    <xf numFmtId="164" fontId="26" fillId="12" borderId="11" xfId="0" applyNumberFormat="1" applyFont="1" applyFill="1" applyBorder="1" applyAlignment="1">
      <alignment horizontal="center" vertical="center" wrapText="1"/>
    </xf>
    <xf numFmtId="0" fontId="30" fillId="8" borderId="10" xfId="0" applyFont="1" applyFill="1" applyBorder="1" applyAlignment="1">
      <alignment horizontal="center" vertical="center" wrapText="1"/>
    </xf>
    <xf numFmtId="0" fontId="30" fillId="8" borderId="13" xfId="0" applyFont="1" applyFill="1" applyBorder="1" applyAlignment="1">
      <alignment horizontal="center" vertical="center" wrapText="1"/>
    </xf>
    <xf numFmtId="0" fontId="30" fillId="8" borderId="11" xfId="0" applyFont="1" applyFill="1" applyBorder="1" applyAlignment="1">
      <alignment horizontal="center" vertical="center" wrapText="1"/>
    </xf>
    <xf numFmtId="49" fontId="6" fillId="7" borderId="10" xfId="0" applyNumberFormat="1" applyFont="1" applyFill="1" applyBorder="1" applyAlignment="1" applyProtection="1">
      <alignment horizontal="center" vertical="center" wrapText="1"/>
      <protection locked="0"/>
    </xf>
    <xf numFmtId="49" fontId="6" fillId="7" borderId="11" xfId="0" applyNumberFormat="1" applyFont="1" applyFill="1" applyBorder="1" applyAlignment="1" applyProtection="1">
      <alignment horizontal="center" vertical="center" wrapText="1"/>
      <protection locked="0"/>
    </xf>
    <xf numFmtId="0" fontId="44" fillId="0" borderId="12" xfId="0" applyFont="1" applyBorder="1" applyAlignment="1">
      <alignment horizontal="left" vertical="center" wrapText="1"/>
    </xf>
    <xf numFmtId="0" fontId="11" fillId="0" borderId="13" xfId="0" applyFont="1" applyBorder="1" applyAlignment="1">
      <alignment vertical="center"/>
    </xf>
    <xf numFmtId="0" fontId="11" fillId="0" borderId="11" xfId="0" applyFont="1" applyBorder="1" applyAlignment="1">
      <alignment vertical="center"/>
    </xf>
    <xf numFmtId="0" fontId="8" fillId="11" borderId="14" xfId="0" quotePrefix="1" applyFont="1" applyFill="1" applyBorder="1" applyAlignment="1">
      <alignment horizontal="left" vertical="top" wrapText="1"/>
    </xf>
    <xf numFmtId="0" fontId="14" fillId="4" borderId="17" xfId="0" applyFont="1" applyFill="1" applyBorder="1" applyAlignment="1">
      <alignment horizontal="center"/>
    </xf>
    <xf numFmtId="0" fontId="14" fillId="4" borderId="18" xfId="0" applyFont="1" applyFill="1" applyBorder="1" applyAlignment="1">
      <alignment horizontal="center"/>
    </xf>
    <xf numFmtId="0" fontId="14" fillId="4" borderId="19" xfId="0" applyFont="1" applyFill="1" applyBorder="1" applyAlignment="1">
      <alignment horizontal="center"/>
    </xf>
    <xf numFmtId="0" fontId="13" fillId="0" borderId="12" xfId="0" applyFont="1" applyBorder="1" applyAlignment="1">
      <alignment horizontal="center" vertical="center"/>
    </xf>
    <xf numFmtId="0" fontId="16" fillId="5" borderId="21" xfId="0" applyFont="1" applyFill="1" applyBorder="1" applyAlignment="1">
      <alignment horizontal="left" vertical="center" wrapText="1"/>
    </xf>
    <xf numFmtId="0" fontId="19" fillId="7" borderId="10" xfId="0" applyFont="1" applyFill="1" applyBorder="1" applyAlignment="1" applyProtection="1">
      <alignment horizontal="left" vertical="top" wrapText="1"/>
      <protection locked="0"/>
    </xf>
    <xf numFmtId="0" fontId="19" fillId="7" borderId="13" xfId="0" applyFont="1" applyFill="1" applyBorder="1" applyAlignment="1" applyProtection="1">
      <alignment horizontal="left" vertical="top" wrapText="1"/>
      <protection locked="0"/>
    </xf>
    <xf numFmtId="0" fontId="19" fillId="7" borderId="11" xfId="0" applyFont="1" applyFill="1" applyBorder="1" applyAlignment="1" applyProtection="1">
      <alignment horizontal="left" vertical="top" wrapText="1"/>
      <protection locked="0"/>
    </xf>
    <xf numFmtId="0" fontId="16" fillId="5" borderId="10" xfId="0" applyFont="1" applyFill="1" applyBorder="1" applyAlignment="1">
      <alignment horizontal="right" vertical="center" wrapText="1" indent="1"/>
    </xf>
    <xf numFmtId="0" fontId="16" fillId="5" borderId="13" xfId="0" applyFont="1" applyFill="1" applyBorder="1" applyAlignment="1">
      <alignment horizontal="right" vertical="center" wrapText="1" indent="1"/>
    </xf>
    <xf numFmtId="0" fontId="16" fillId="5" borderId="11" xfId="0" applyFont="1" applyFill="1" applyBorder="1" applyAlignment="1">
      <alignment horizontal="right" vertical="center" wrapText="1" indent="1"/>
    </xf>
    <xf numFmtId="0" fontId="16" fillId="18" borderId="27" xfId="0" applyFont="1" applyFill="1" applyBorder="1" applyAlignment="1">
      <alignment horizontal="right" vertical="center" wrapText="1"/>
    </xf>
    <xf numFmtId="0" fontId="9" fillId="0" borderId="28" xfId="0" applyFont="1" applyBorder="1"/>
    <xf numFmtId="0" fontId="9" fillId="0" borderId="29" xfId="0" applyFont="1" applyBorder="1"/>
    <xf numFmtId="0" fontId="18" fillId="19" borderId="27" xfId="0" applyFont="1" applyFill="1" applyBorder="1" applyAlignment="1">
      <alignment horizontal="right" vertical="center" wrapText="1"/>
    </xf>
    <xf numFmtId="0" fontId="23" fillId="20" borderId="27" xfId="0" applyFont="1" applyFill="1" applyBorder="1" applyAlignment="1">
      <alignment horizontal="left" vertical="center" wrapText="1"/>
    </xf>
    <xf numFmtId="0" fontId="30" fillId="4" borderId="3" xfId="0" applyFont="1" applyFill="1" applyBorder="1" applyAlignment="1">
      <alignment horizontal="center" vertical="top" wrapText="1"/>
    </xf>
    <xf numFmtId="0" fontId="30" fillId="4" borderId="15" xfId="0" applyFont="1" applyFill="1" applyBorder="1" applyAlignment="1">
      <alignment horizontal="center" vertical="top" wrapText="1"/>
    </xf>
    <xf numFmtId="0" fontId="30" fillId="4" borderId="1" xfId="0" applyFont="1" applyFill="1" applyBorder="1" applyAlignment="1">
      <alignment horizontal="center" vertical="top" wrapText="1"/>
    </xf>
    <xf numFmtId="0" fontId="27" fillId="0" borderId="0" xfId="0" applyFont="1" applyAlignment="1">
      <alignment horizontal="center" vertical="center"/>
    </xf>
    <xf numFmtId="0" fontId="78" fillId="0" borderId="0" xfId="0" applyFont="1" applyAlignment="1">
      <alignment horizontal="left" vertical="center"/>
    </xf>
    <xf numFmtId="0" fontId="0" fillId="0" borderId="0" xfId="0"/>
    <xf numFmtId="164" fontId="10" fillId="21" borderId="30" xfId="0" applyNumberFormat="1" applyFont="1" applyFill="1" applyBorder="1" applyAlignment="1" applyProtection="1">
      <alignment horizontal="center" vertical="center" wrapText="1"/>
      <protection locked="0"/>
    </xf>
    <xf numFmtId="0" fontId="8" fillId="21" borderId="30" xfId="0" applyFont="1" applyFill="1" applyBorder="1" applyAlignment="1" applyProtection="1">
      <alignment horizontal="center" vertical="center" wrapText="1"/>
      <protection locked="0"/>
    </xf>
    <xf numFmtId="0" fontId="19" fillId="21" borderId="30" xfId="0" applyFont="1" applyFill="1" applyBorder="1" applyAlignment="1" applyProtection="1">
      <alignment horizontal="left" vertical="center" wrapText="1"/>
      <protection locked="0"/>
    </xf>
    <xf numFmtId="164" fontId="8" fillId="21" borderId="30" xfId="0" applyNumberFormat="1" applyFont="1" applyFill="1" applyBorder="1" applyAlignment="1" applyProtection="1">
      <alignment horizontal="center" vertical="center" wrapText="1"/>
      <protection locked="0"/>
    </xf>
    <xf numFmtId="0" fontId="8" fillId="21" borderId="30" xfId="0" applyFont="1" applyFill="1" applyBorder="1" applyAlignment="1" applyProtection="1">
      <alignment horizontal="left" vertical="center" wrapText="1"/>
      <protection locked="0"/>
    </xf>
  </cellXfs>
  <cellStyles count="3">
    <cellStyle name="Hyperlink" xfId="1" builtinId="8"/>
    <cellStyle name="Normal" xfId="0" builtinId="0"/>
    <cellStyle name="Percent" xfId="2" builtinId="5"/>
  </cellStyles>
  <dxfs count="4">
    <dxf>
      <font>
        <b/>
        <i val="0"/>
        <color rgb="FFC00000"/>
      </font>
      <fill>
        <patternFill>
          <bgColor rgb="FFFF9999"/>
        </patternFill>
      </fill>
    </dxf>
    <dxf>
      <font>
        <color theme="1" tint="0.34998626667073579"/>
      </font>
      <fill>
        <patternFill>
          <bgColor theme="1" tint="0.34998626667073579"/>
        </patternFill>
      </fill>
    </dxf>
    <dxf>
      <font>
        <color theme="0" tint="-4.9989318521683403E-2"/>
      </font>
      <fill>
        <patternFill>
          <bgColor theme="0" tint="-4.9989318521683403E-2"/>
        </patternFill>
      </fill>
    </dxf>
    <dxf>
      <fill>
        <patternFill>
          <bgColor theme="1" tint="0.499984740745262"/>
        </patternFill>
      </fill>
    </dxf>
  </dxfs>
  <tableStyles count="0" defaultTableStyle="TableStyleMedium2" defaultPivotStyle="PivotStyleLight16"/>
  <colors>
    <mruColors>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0"/>
  </sheetPr>
  <dimension ref="B1:AZ514"/>
  <sheetViews>
    <sheetView showGridLines="0" topLeftCell="A4" workbookViewId="0">
      <selection activeCell="C6" sqref="C6:D6"/>
    </sheetView>
  </sheetViews>
  <sheetFormatPr defaultColWidth="9.140625" defaultRowHeight="15" x14ac:dyDescent="0.25"/>
  <cols>
    <col min="1" max="2" width="1.7109375" customWidth="1"/>
    <col min="3" max="3" width="88.140625" customWidth="1"/>
    <col min="4" max="4" width="1.85546875" customWidth="1"/>
    <col min="5" max="5" width="2" customWidth="1"/>
    <col min="6" max="6" width="35.140625" style="28" customWidth="1"/>
    <col min="7" max="52" width="9.140625" style="28"/>
  </cols>
  <sheetData>
    <row r="1" spans="2:4" ht="21" x14ac:dyDescent="0.35">
      <c r="C1" s="165" t="s">
        <v>82</v>
      </c>
      <c r="D1" s="165"/>
    </row>
    <row r="2" spans="2:4" ht="5.25" customHeight="1" thickBot="1" x14ac:dyDescent="0.4">
      <c r="C2" s="132"/>
      <c r="D2" s="132"/>
    </row>
    <row r="3" spans="2:4" ht="21" x14ac:dyDescent="0.25">
      <c r="B3" s="162" t="s">
        <v>68</v>
      </c>
      <c r="C3" s="163"/>
      <c r="D3" s="164"/>
    </row>
    <row r="4" spans="2:4" ht="167.25" customHeight="1" x14ac:dyDescent="0.25">
      <c r="B4" s="39"/>
      <c r="C4" s="166" t="s">
        <v>214</v>
      </c>
      <c r="D4" s="167"/>
    </row>
    <row r="5" spans="2:4" ht="25.5" customHeight="1" x14ac:dyDescent="0.25">
      <c r="B5" s="39"/>
      <c r="C5" s="142" t="s">
        <v>93</v>
      </c>
      <c r="D5" s="143"/>
    </row>
    <row r="6" spans="2:4" ht="76.5" customHeight="1" x14ac:dyDescent="0.25">
      <c r="B6" s="39"/>
      <c r="C6" s="166" t="s">
        <v>213</v>
      </c>
      <c r="D6" s="167"/>
    </row>
    <row r="7" spans="2:4" ht="123" customHeight="1" x14ac:dyDescent="0.25">
      <c r="B7" s="39"/>
      <c r="C7" s="168" t="s">
        <v>157</v>
      </c>
      <c r="D7" s="157"/>
    </row>
    <row r="8" spans="2:4" ht="15.75" customHeight="1" x14ac:dyDescent="0.25">
      <c r="B8" s="39"/>
      <c r="C8" s="156" t="s">
        <v>92</v>
      </c>
      <c r="D8" s="157"/>
    </row>
    <row r="9" spans="2:4" ht="38.25" customHeight="1" x14ac:dyDescent="0.25">
      <c r="B9" s="39"/>
      <c r="C9" s="158" t="s">
        <v>91</v>
      </c>
      <c r="D9" s="159"/>
    </row>
    <row r="10" spans="2:4" ht="36" customHeight="1" thickBot="1" x14ac:dyDescent="0.3">
      <c r="B10" s="51"/>
      <c r="C10" s="160" t="s">
        <v>90</v>
      </c>
      <c r="D10" s="161"/>
    </row>
    <row r="11" spans="2:4" ht="9.75" customHeight="1" x14ac:dyDescent="0.25"/>
    <row r="12" spans="2:4" s="28" customFormat="1" x14ac:dyDescent="0.25"/>
    <row r="13" spans="2:4" s="28" customFormat="1" x14ac:dyDescent="0.25"/>
    <row r="14" spans="2:4" s="28" customFormat="1" x14ac:dyDescent="0.25"/>
    <row r="15" spans="2:4" s="28" customFormat="1" x14ac:dyDescent="0.25"/>
    <row r="16" spans="2:4" s="28" customFormat="1" x14ac:dyDescent="0.25"/>
    <row r="17" s="28" customFormat="1" x14ac:dyDescent="0.25"/>
    <row r="18" s="28" customFormat="1" x14ac:dyDescent="0.25"/>
    <row r="19" s="28" customFormat="1" x14ac:dyDescent="0.25"/>
    <row r="20" s="28" customFormat="1" x14ac:dyDescent="0.25"/>
    <row r="21" s="28" customFormat="1" x14ac:dyDescent="0.25"/>
    <row r="22" s="28" customFormat="1" x14ac:dyDescent="0.25"/>
    <row r="23" s="28" customFormat="1" x14ac:dyDescent="0.25"/>
    <row r="24" s="28" customFormat="1" x14ac:dyDescent="0.25"/>
    <row r="25" s="28" customFormat="1" x14ac:dyDescent="0.25"/>
    <row r="26" s="28" customFormat="1" x14ac:dyDescent="0.25"/>
    <row r="27" s="28" customFormat="1" x14ac:dyDescent="0.25"/>
    <row r="28" s="28" customFormat="1" x14ac:dyDescent="0.25"/>
    <row r="29" s="28" customFormat="1" x14ac:dyDescent="0.25"/>
    <row r="30" s="28" customFormat="1" x14ac:dyDescent="0.25"/>
    <row r="31" s="28" customFormat="1" x14ac:dyDescent="0.25"/>
    <row r="32"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sheetData>
  <sheetProtection algorithmName="SHA-512" hashValue="WAjQ87IwD3MQe7uY1J6s+bPMFWADpa671BWHbi7bFPETiPG2Jxq/PMi27UT0/QVysyISylKokJJgY+G56Jlbhg==" saltValue="ngguOJKrgthGx13b86TIQw==" spinCount="100000" sheet="1" formatColumns="0"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pageSetUpPr fitToPage="1"/>
  </sheetPr>
  <dimension ref="B1:CA269"/>
  <sheetViews>
    <sheetView showGridLines="0" tabSelected="1" topLeftCell="A16" workbookViewId="0">
      <selection activeCell="F19" sqref="F19"/>
    </sheetView>
  </sheetViews>
  <sheetFormatPr defaultColWidth="9.140625" defaultRowHeight="15" x14ac:dyDescent="0.25"/>
  <cols>
    <col min="1" max="2" width="2.140625" style="1" customWidth="1"/>
    <col min="3" max="3" width="12.85546875" style="1" customWidth="1"/>
    <col min="4" max="4" width="34.85546875" style="1" customWidth="1"/>
    <col min="5" max="5" width="20.42578125" style="1" customWidth="1"/>
    <col min="6" max="6" width="26.85546875" style="1" customWidth="1"/>
    <col min="7" max="7" width="2.28515625" style="1" customWidth="1"/>
    <col min="8" max="8" width="1.42578125" style="1" customWidth="1"/>
    <col min="9" max="44" width="9.140625" style="2"/>
    <col min="45" max="16384" width="9.140625" style="1"/>
  </cols>
  <sheetData>
    <row r="1" spans="2:79" ht="3.75" customHeight="1" thickBot="1" x14ac:dyDescent="0.3">
      <c r="AO1" s="1"/>
      <c r="AP1" s="1"/>
      <c r="AQ1" s="1"/>
      <c r="AR1" s="1"/>
    </row>
    <row r="2" spans="2:79" ht="18.75" customHeight="1" x14ac:dyDescent="0.3">
      <c r="B2" s="3"/>
      <c r="C2" s="4" t="s">
        <v>105</v>
      </c>
      <c r="D2" s="5"/>
      <c r="E2" s="5"/>
      <c r="F2" s="5"/>
      <c r="G2" s="6"/>
      <c r="AO2" s="1"/>
      <c r="AP2" s="1"/>
      <c r="AQ2" s="1"/>
      <c r="AR2" s="1"/>
    </row>
    <row r="3" spans="2:79" ht="91.5" customHeight="1" thickBot="1" x14ac:dyDescent="0.3">
      <c r="B3" s="7"/>
      <c r="C3" s="289" t="s">
        <v>153</v>
      </c>
      <c r="D3" s="289"/>
      <c r="E3" s="289"/>
      <c r="F3" s="289"/>
      <c r="G3" s="8"/>
      <c r="AO3" s="1"/>
      <c r="AP3" s="1"/>
      <c r="AQ3" s="1"/>
      <c r="AR3" s="1"/>
    </row>
    <row r="4" spans="2:79" ht="9" customHeight="1" x14ac:dyDescent="0.25">
      <c r="C4" s="9"/>
      <c r="D4" s="9"/>
      <c r="E4" s="9"/>
      <c r="F4" s="9"/>
      <c r="G4" s="9"/>
      <c r="AO4" s="1"/>
      <c r="AP4" s="1"/>
      <c r="AQ4" s="1"/>
      <c r="AR4" s="1"/>
    </row>
    <row r="5" spans="2:79" s="13" customFormat="1" ht="13.5" customHeight="1" x14ac:dyDescent="0.2">
      <c r="B5" s="10"/>
      <c r="C5" s="11" t="s">
        <v>45</v>
      </c>
      <c r="D5" s="12" t="str">
        <f>IF('General Information'!D6="","",'General Information'!D6)</f>
        <v/>
      </c>
      <c r="E5" s="11" t="s">
        <v>95</v>
      </c>
      <c r="F5" s="287" t="str">
        <f>IF('General Information'!D12="","",'General Information'!D12)</f>
        <v/>
      </c>
      <c r="G5" s="288"/>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row>
    <row r="6" spans="2:79" ht="25.5" customHeight="1" x14ac:dyDescent="0.25">
      <c r="B6" s="293" t="s">
        <v>72</v>
      </c>
      <c r="C6" s="293"/>
      <c r="D6" s="293"/>
      <c r="E6" s="293"/>
      <c r="F6" s="293"/>
      <c r="G6" s="293"/>
    </row>
    <row r="7" spans="2:79" ht="7.5" customHeight="1" thickBot="1" x14ac:dyDescent="0.3">
      <c r="C7" s="15"/>
      <c r="D7" s="15"/>
      <c r="E7" s="15"/>
      <c r="F7" s="15"/>
    </row>
    <row r="8" spans="2:79" ht="21" customHeight="1" x14ac:dyDescent="0.35">
      <c r="B8" s="290" t="s">
        <v>183</v>
      </c>
      <c r="C8" s="291"/>
      <c r="D8" s="291"/>
      <c r="E8" s="291"/>
      <c r="F8" s="291"/>
      <c r="G8" s="292"/>
    </row>
    <row r="9" spans="2:79" ht="6.75" customHeight="1" x14ac:dyDescent="0.25">
      <c r="B9" s="16"/>
      <c r="G9" s="17"/>
    </row>
    <row r="10" spans="2:79" ht="15.75" x14ac:dyDescent="0.25">
      <c r="B10" s="16"/>
      <c r="C10" s="298" t="s">
        <v>184</v>
      </c>
      <c r="D10" s="299"/>
      <c r="E10" s="300"/>
      <c r="F10" s="18">
        <v>0</v>
      </c>
      <c r="G10" s="17"/>
    </row>
    <row r="11" spans="2:79" ht="13.5" customHeight="1" x14ac:dyDescent="0.25">
      <c r="B11" s="16"/>
      <c r="C11" s="19"/>
      <c r="D11" s="19"/>
      <c r="E11" s="19"/>
      <c r="G11" s="17"/>
    </row>
    <row r="12" spans="2:79" ht="13.5" customHeight="1" x14ac:dyDescent="0.25">
      <c r="B12" s="16"/>
      <c r="C12" s="294" t="s">
        <v>147</v>
      </c>
      <c r="D12" s="294"/>
      <c r="E12" s="294"/>
      <c r="F12" s="294"/>
      <c r="G12" s="17"/>
    </row>
    <row r="13" spans="2:79" ht="96" customHeight="1" x14ac:dyDescent="0.25">
      <c r="B13" s="16"/>
      <c r="C13" s="295"/>
      <c r="D13" s="296"/>
      <c r="E13" s="296"/>
      <c r="F13" s="297"/>
      <c r="G13" s="17"/>
    </row>
    <row r="14" spans="2:79" ht="12" customHeight="1" thickBot="1" x14ac:dyDescent="0.3">
      <c r="B14" s="20"/>
      <c r="C14" s="21"/>
      <c r="D14" s="21"/>
      <c r="E14" s="21"/>
      <c r="F14" s="21"/>
      <c r="G14" s="22"/>
    </row>
    <row r="15" spans="2:79" ht="15.75" thickBot="1" x14ac:dyDescent="0.3"/>
    <row r="16" spans="2:79" ht="21" x14ac:dyDescent="0.35">
      <c r="B16" s="290" t="s">
        <v>180</v>
      </c>
      <c r="C16" s="291"/>
      <c r="D16" s="291"/>
      <c r="E16" s="291"/>
      <c r="F16" s="291"/>
      <c r="G16" s="292"/>
    </row>
    <row r="17" spans="2:7" ht="9" customHeight="1" x14ac:dyDescent="0.25">
      <c r="B17" s="16"/>
      <c r="G17" s="17"/>
    </row>
    <row r="18" spans="2:7" ht="54.75" customHeight="1" x14ac:dyDescent="0.25">
      <c r="B18" s="16"/>
      <c r="C18" s="294" t="s">
        <v>154</v>
      </c>
      <c r="D18" s="294"/>
      <c r="E18" s="294"/>
      <c r="F18" s="294"/>
      <c r="G18" s="17"/>
    </row>
    <row r="19" spans="2:7" ht="33" customHeight="1" x14ac:dyDescent="0.25">
      <c r="B19" s="16"/>
      <c r="C19" s="301" t="s">
        <v>185</v>
      </c>
      <c r="D19" s="302"/>
      <c r="E19" s="303"/>
      <c r="F19" s="312">
        <f>SUM(E25:E27)</f>
        <v>0</v>
      </c>
      <c r="G19" s="17"/>
    </row>
    <row r="20" spans="2:7" ht="45.75" customHeight="1" x14ac:dyDescent="0.25">
      <c r="B20" s="16"/>
      <c r="C20" s="304" t="s">
        <v>186</v>
      </c>
      <c r="D20" s="302"/>
      <c r="E20" s="303"/>
      <c r="F20" s="23">
        <f>'Proposed Budget'!D37-'Proposed Budget'!D27-'Proposed Budget'!D28</f>
        <v>0</v>
      </c>
      <c r="G20" s="17"/>
    </row>
    <row r="21" spans="2:7" ht="40.5" customHeight="1" x14ac:dyDescent="0.25">
      <c r="B21" s="16"/>
      <c r="C21" s="304" t="s">
        <v>187</v>
      </c>
      <c r="D21" s="302"/>
      <c r="E21" s="303"/>
      <c r="F21" s="23">
        <f>F20*0.25</f>
        <v>0</v>
      </c>
      <c r="G21" s="17"/>
    </row>
    <row r="22" spans="2:7" ht="9.75" customHeight="1" x14ac:dyDescent="0.25">
      <c r="B22" s="16"/>
      <c r="G22" s="17"/>
    </row>
    <row r="23" spans="2:7" ht="33.75" customHeight="1" x14ac:dyDescent="0.25">
      <c r="B23" s="16"/>
      <c r="C23" s="305" t="s">
        <v>188</v>
      </c>
      <c r="D23" s="302"/>
      <c r="E23" s="302"/>
      <c r="F23" s="303"/>
      <c r="G23" s="17"/>
    </row>
    <row r="24" spans="2:7" ht="33.75" customHeight="1" x14ac:dyDescent="0.25">
      <c r="B24" s="16"/>
      <c r="C24" s="24" t="s">
        <v>176</v>
      </c>
      <c r="D24" s="24" t="s">
        <v>177</v>
      </c>
      <c r="E24" s="24" t="s">
        <v>178</v>
      </c>
      <c r="F24" s="24" t="s">
        <v>179</v>
      </c>
      <c r="G24" s="17"/>
    </row>
    <row r="25" spans="2:7" ht="62.25" customHeight="1" x14ac:dyDescent="0.25">
      <c r="B25" s="16"/>
      <c r="C25" s="313"/>
      <c r="D25" s="314"/>
      <c r="E25" s="315">
        <v>0</v>
      </c>
      <c r="F25" s="314"/>
      <c r="G25" s="17"/>
    </row>
    <row r="26" spans="2:7" ht="62.25" customHeight="1" x14ac:dyDescent="0.25">
      <c r="B26" s="16"/>
      <c r="C26" s="316"/>
      <c r="D26" s="314"/>
      <c r="E26" s="315">
        <v>0</v>
      </c>
      <c r="F26" s="314"/>
      <c r="G26" s="17"/>
    </row>
    <row r="27" spans="2:7" ht="62.25" customHeight="1" x14ac:dyDescent="0.25">
      <c r="B27" s="16"/>
      <c r="C27" s="316"/>
      <c r="D27" s="314"/>
      <c r="E27" s="315">
        <v>0</v>
      </c>
      <c r="F27" s="314"/>
      <c r="G27" s="17"/>
    </row>
    <row r="28" spans="2:7" ht="9.75" customHeight="1" thickBot="1" x14ac:dyDescent="0.3">
      <c r="B28" s="20"/>
      <c r="C28" s="25"/>
      <c r="D28" s="25"/>
      <c r="E28" s="25"/>
      <c r="F28" s="26"/>
      <c r="G28" s="22"/>
    </row>
    <row r="29" spans="2:7" ht="9.75" customHeight="1" x14ac:dyDescent="0.25">
      <c r="C29" s="27"/>
      <c r="D29" s="27"/>
      <c r="E29" s="27"/>
    </row>
    <row r="30" spans="2:7" s="2" customFormat="1" x14ac:dyDescent="0.25"/>
    <row r="31" spans="2:7" s="2" customFormat="1" x14ac:dyDescent="0.25"/>
    <row r="32" spans="2:7"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sheetData>
  <sheetProtection algorithmName="SHA-512" hashValue="5qG/+iCiW5IX+OD9Hoxg+25P8WJRH5P2TRmVuFi6hwJMuvPHidsJBOMnT7q4pp2FxNl6ejoA3chE8USppSTNBA==" saltValue="o2/6QZTm15i8Xktl38Esbw==" spinCount="100000" sheet="1" formatColumns="0" formatRows="0" selectLockedCells="1"/>
  <mergeCells count="13">
    <mergeCell ref="C19:E19"/>
    <mergeCell ref="C20:E20"/>
    <mergeCell ref="C21:E21"/>
    <mergeCell ref="C23:F23"/>
    <mergeCell ref="C18:F18"/>
    <mergeCell ref="F5:G5"/>
    <mergeCell ref="C3:F3"/>
    <mergeCell ref="B8:G8"/>
    <mergeCell ref="B16:G16"/>
    <mergeCell ref="B6:G6"/>
    <mergeCell ref="C12:F12"/>
    <mergeCell ref="C13:F13"/>
    <mergeCell ref="C10:E10"/>
  </mergeCells>
  <dataValidations count="1">
    <dataValidation type="list" allowBlank="1" showErrorMessage="1" sqref="C25:C27" xr:uid="{528EF28A-7C31-4E06-B04D-9ECCE95427DA}">
      <formula1>"Cash,In-Kind"</formula1>
    </dataValidation>
  </dataValidation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12"/>
  <sheetViews>
    <sheetView showGridLines="0" topLeftCell="A14" workbookViewId="0">
      <selection activeCell="D22" sqref="D22"/>
    </sheetView>
  </sheetViews>
  <sheetFormatPr defaultColWidth="9.140625" defaultRowHeight="15" x14ac:dyDescent="0.25"/>
  <cols>
    <col min="1" max="2" width="1.7109375" customWidth="1"/>
    <col min="3" max="3" width="43.28515625" customWidth="1"/>
    <col min="4" max="4" width="46.7109375" customWidth="1"/>
    <col min="5" max="6" width="1.42578125" customWidth="1"/>
    <col min="7" max="52" width="9.140625" style="28"/>
  </cols>
  <sheetData>
    <row r="1" spans="2:52" ht="6.75" customHeight="1" thickBot="1" x14ac:dyDescent="0.3"/>
    <row r="2" spans="2:52" ht="18.75" x14ac:dyDescent="0.3">
      <c r="B2" s="29"/>
      <c r="C2" s="30" t="s">
        <v>100</v>
      </c>
      <c r="D2" s="31"/>
      <c r="E2" s="32"/>
    </row>
    <row r="3" spans="2:52" ht="129" customHeight="1" thickBot="1" x14ac:dyDescent="0.3">
      <c r="B3" s="33"/>
      <c r="C3" s="201" t="s">
        <v>155</v>
      </c>
      <c r="D3" s="201"/>
      <c r="E3" s="34"/>
    </row>
    <row r="4" spans="2:52" ht="26.25" x14ac:dyDescent="0.25">
      <c r="C4" s="309" t="s">
        <v>189</v>
      </c>
      <c r="D4" s="309"/>
      <c r="F4" s="35"/>
    </row>
    <row r="5" spans="2:52" ht="5.25" customHeight="1" thickBot="1" x14ac:dyDescent="0.3">
      <c r="C5" s="35"/>
      <c r="D5" s="35"/>
      <c r="F5" s="35"/>
    </row>
    <row r="6" spans="2:52" s="38" customFormat="1" ht="22.5" customHeight="1" thickBot="1" x14ac:dyDescent="0.4">
      <c r="B6" s="306" t="s">
        <v>65</v>
      </c>
      <c r="C6" s="307"/>
      <c r="D6" s="307"/>
      <c r="E6" s="308"/>
      <c r="F6" s="36"/>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row>
    <row r="7" spans="2:52" ht="6.75" customHeight="1" x14ac:dyDescent="0.3">
      <c r="B7" s="39"/>
      <c r="C7" s="40"/>
      <c r="D7" s="40"/>
      <c r="E7" s="41"/>
      <c r="F7" s="42"/>
    </row>
    <row r="8" spans="2:52" s="49" customFormat="1" ht="20.25" customHeight="1" x14ac:dyDescent="0.3">
      <c r="B8" s="43"/>
      <c r="C8" s="44" t="s">
        <v>45</v>
      </c>
      <c r="D8" s="45" t="str">
        <f>IF('General Information'!D6="","",'General Information'!D6)</f>
        <v/>
      </c>
      <c r="E8" s="46"/>
      <c r="F8" s="47"/>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row>
    <row r="9" spans="2:52" s="49" customFormat="1" ht="20.25" customHeight="1" x14ac:dyDescent="0.3">
      <c r="B9" s="43"/>
      <c r="C9" s="44" t="s">
        <v>46</v>
      </c>
      <c r="D9" s="45" t="str">
        <f>IF('General Information'!D7="","",'General Information'!D7)</f>
        <v/>
      </c>
      <c r="E9" s="46"/>
      <c r="F9" s="50"/>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row>
    <row r="10" spans="2:52" s="49" customFormat="1" ht="20.25" customHeight="1" x14ac:dyDescent="0.3">
      <c r="B10" s="43"/>
      <c r="C10" s="44" t="s">
        <v>47</v>
      </c>
      <c r="D10" s="45" t="str">
        <f>IF('General Information'!D8="","",'General Information'!D8)</f>
        <v/>
      </c>
      <c r="E10" s="46"/>
      <c r="F10" s="50"/>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row>
    <row r="11" spans="2:52" s="49" customFormat="1" ht="20.25" customHeight="1" x14ac:dyDescent="0.3">
      <c r="B11" s="43"/>
      <c r="C11" s="44" t="s">
        <v>48</v>
      </c>
      <c r="D11" s="45" t="str">
        <f>IF('General Information'!D9="","",'General Information'!D9)</f>
        <v/>
      </c>
      <c r="E11" s="46"/>
      <c r="F11" s="50"/>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row>
    <row r="12" spans="2:52" ht="7.5" customHeight="1" thickBot="1" x14ac:dyDescent="0.35">
      <c r="B12" s="51"/>
      <c r="C12" s="52"/>
      <c r="D12" s="53"/>
      <c r="E12" s="54"/>
      <c r="F12" s="55"/>
    </row>
    <row r="13" spans="2:52" ht="9" customHeight="1" thickBot="1" x14ac:dyDescent="0.3"/>
    <row r="14" spans="2:52" s="38" customFormat="1" ht="22.5" customHeight="1" thickBot="1" x14ac:dyDescent="0.4">
      <c r="B14" s="306" t="s">
        <v>89</v>
      </c>
      <c r="C14" s="307"/>
      <c r="D14" s="307"/>
      <c r="E14" s="308"/>
      <c r="F14" s="36"/>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row>
    <row r="15" spans="2:52" ht="6.75" customHeight="1" x14ac:dyDescent="0.3">
      <c r="B15" s="39"/>
      <c r="C15" s="40"/>
      <c r="D15" s="40"/>
      <c r="E15" s="41"/>
      <c r="F15" s="42"/>
    </row>
    <row r="16" spans="2:52" s="49" customFormat="1" ht="20.25" customHeight="1" x14ac:dyDescent="0.3">
      <c r="B16" s="43"/>
      <c r="C16" s="56" t="s">
        <v>64</v>
      </c>
      <c r="D16" s="45" t="str">
        <f>IF('General Information'!D12="","",'General Information'!D12)</f>
        <v/>
      </c>
      <c r="E16" s="46"/>
      <c r="F16" s="50"/>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row>
    <row r="17" spans="2:52" s="49" customFormat="1" ht="20.25" customHeight="1" x14ac:dyDescent="0.3">
      <c r="B17" s="43"/>
      <c r="C17" s="56" t="s">
        <v>83</v>
      </c>
      <c r="D17" s="45" t="str">
        <f>IF('General Information'!D13="","",'General Information'!D13)</f>
        <v>Permanent Supportive Housing</v>
      </c>
      <c r="E17" s="46"/>
      <c r="F17" s="50"/>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row>
    <row r="18" spans="2:52" s="49" customFormat="1" ht="23.25" customHeight="1" x14ac:dyDescent="0.3">
      <c r="B18" s="43"/>
      <c r="C18" s="56" t="s">
        <v>219</v>
      </c>
      <c r="D18" s="45" t="str" cm="1">
        <f t="array" ref="D18:E18">IF('General Information'!D14:E14="","",'General Information'!D14:E14)</f>
        <v/>
      </c>
      <c r="E18" s="46" t="str">
        <v/>
      </c>
      <c r="F18" s="50"/>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row>
    <row r="19" spans="2:52" s="49" customFormat="1" ht="23.25" customHeight="1" x14ac:dyDescent="0.3">
      <c r="B19" s="43"/>
      <c r="C19" s="56" t="s">
        <v>220</v>
      </c>
      <c r="D19" s="45" t="str" cm="1">
        <f t="array" ref="D19:E19">IF('General Information'!D15:E15="","",'General Information'!D15:E15)</f>
        <v/>
      </c>
      <c r="E19" s="46" t="str">
        <v/>
      </c>
      <c r="F19" s="50"/>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row>
    <row r="20" spans="2:52" s="49" customFormat="1" ht="25.5" customHeight="1" x14ac:dyDescent="0.3">
      <c r="B20" s="43"/>
      <c r="C20" s="56" t="s">
        <v>182</v>
      </c>
      <c r="D20" s="57">
        <f>IF(D36=0,0,D36/D35)</f>
        <v>0</v>
      </c>
      <c r="E20" s="46"/>
      <c r="F20" s="50"/>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row>
    <row r="21" spans="2:52" s="49" customFormat="1" ht="25.5" customHeight="1" x14ac:dyDescent="0.3">
      <c r="B21" s="43"/>
      <c r="C21" s="56" t="s">
        <v>181</v>
      </c>
      <c r="D21" s="57">
        <f>IF('Admin &amp; Match'!F19=0,0,'Admin &amp; Match'!F19/('Proposed Budget'!D37-'Proposed Budget'!D27-'Proposed Budget'!D28))</f>
        <v>0</v>
      </c>
      <c r="E21" s="46"/>
      <c r="F21" s="50"/>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row>
    <row r="22" spans="2:52" ht="7.5" customHeight="1" thickBot="1" x14ac:dyDescent="0.35">
      <c r="B22" s="51"/>
      <c r="C22" s="52"/>
      <c r="D22" s="53"/>
      <c r="E22" s="54"/>
      <c r="F22" s="55"/>
    </row>
    <row r="23" spans="2:52" ht="9" customHeight="1" thickBot="1" x14ac:dyDescent="0.3"/>
    <row r="24" spans="2:52" ht="24" customHeight="1" thickBot="1" x14ac:dyDescent="0.3">
      <c r="B24" s="306" t="s">
        <v>66</v>
      </c>
      <c r="C24" s="307"/>
      <c r="D24" s="307"/>
      <c r="E24" s="308"/>
    </row>
    <row r="25" spans="2:52" ht="6" customHeight="1" x14ac:dyDescent="0.35">
      <c r="B25" s="39"/>
      <c r="C25" s="58"/>
      <c r="E25" s="59"/>
    </row>
    <row r="26" spans="2:52" ht="34.5" x14ac:dyDescent="0.25">
      <c r="B26" s="39"/>
      <c r="C26" s="60" t="s">
        <v>36</v>
      </c>
      <c r="D26" s="61" t="s">
        <v>37</v>
      </c>
      <c r="E26" s="59"/>
    </row>
    <row r="27" spans="2:52" ht="15.75" x14ac:dyDescent="0.25">
      <c r="B27" s="39"/>
      <c r="C27" s="62" t="s">
        <v>51</v>
      </c>
      <c r="D27" s="63">
        <f>Leasing!F11</f>
        <v>0</v>
      </c>
      <c r="E27" s="59"/>
    </row>
    <row r="28" spans="2:52" ht="15.75" x14ac:dyDescent="0.25">
      <c r="B28" s="39"/>
      <c r="C28" s="62" t="s">
        <v>50</v>
      </c>
      <c r="D28" s="63">
        <f>Leasing!K104</f>
        <v>0</v>
      </c>
      <c r="E28" s="59"/>
    </row>
    <row r="29" spans="2:52" ht="16.5" thickBot="1" x14ac:dyDescent="0.3">
      <c r="B29" s="39"/>
      <c r="C29" s="62" t="s">
        <v>38</v>
      </c>
      <c r="D29" s="63">
        <f>'Rental Assistance'!K54</f>
        <v>0</v>
      </c>
      <c r="E29" s="59"/>
    </row>
    <row r="30" spans="2:52" ht="15.75" x14ac:dyDescent="0.25">
      <c r="B30" s="39"/>
      <c r="C30" s="62" t="s">
        <v>40</v>
      </c>
      <c r="D30" s="63">
        <f>Operating!E19</f>
        <v>0</v>
      </c>
      <c r="E30" s="59"/>
    </row>
    <row r="31" spans="2:52" ht="15.75" x14ac:dyDescent="0.25">
      <c r="B31" s="39"/>
      <c r="C31" s="62" t="s">
        <v>39</v>
      </c>
      <c r="D31" s="63">
        <f>'Supportive Services'!E28</f>
        <v>0</v>
      </c>
      <c r="E31" s="59"/>
    </row>
    <row r="32" spans="2:52" ht="15.75" x14ac:dyDescent="0.25">
      <c r="B32" s="39"/>
      <c r="C32" s="62" t="s">
        <v>76</v>
      </c>
      <c r="D32" s="63">
        <f>'HMIS (DV Bonus Only)'!E16</f>
        <v>0</v>
      </c>
      <c r="E32" s="59"/>
    </row>
    <row r="33" spans="2:6" ht="15.75" x14ac:dyDescent="0.25">
      <c r="B33" s="39"/>
      <c r="C33" s="62" t="s">
        <v>175</v>
      </c>
      <c r="D33" s="63" cm="1">
        <f t="array" ref="D33:F33">'VAWA Costs (DV Bonus Only)'!E26:G26</f>
        <v>0</v>
      </c>
      <c r="E33" s="59">
        <v>0</v>
      </c>
      <c r="F33">
        <v>0</v>
      </c>
    </row>
    <row r="34" spans="2:6" ht="15.75" x14ac:dyDescent="0.25">
      <c r="B34" s="39"/>
      <c r="C34" s="62" t="s">
        <v>174</v>
      </c>
      <c r="D34" s="63">
        <f>'Rural Costs'!E18</f>
        <v>0</v>
      </c>
      <c r="E34" s="59"/>
    </row>
    <row r="35" spans="2:6" ht="31.5" x14ac:dyDescent="0.25">
      <c r="B35" s="39"/>
      <c r="C35" s="62" t="s">
        <v>73</v>
      </c>
      <c r="D35" s="64">
        <f>SUM(D27:D34)</f>
        <v>0</v>
      </c>
      <c r="E35" s="59"/>
    </row>
    <row r="36" spans="2:6" ht="15.75" x14ac:dyDescent="0.25">
      <c r="B36" s="39"/>
      <c r="C36" s="62" t="s">
        <v>41</v>
      </c>
      <c r="D36" s="63">
        <f>'Admin &amp; Match'!F10</f>
        <v>0</v>
      </c>
      <c r="E36" s="59"/>
    </row>
    <row r="37" spans="2:6" ht="31.5" x14ac:dyDescent="0.25">
      <c r="B37" s="39"/>
      <c r="C37" s="65" t="s">
        <v>74</v>
      </c>
      <c r="D37" s="66">
        <f>D35+D36</f>
        <v>0</v>
      </c>
      <c r="E37" s="59"/>
    </row>
    <row r="38" spans="2:6" ht="9.75" customHeight="1" thickBot="1" x14ac:dyDescent="0.3">
      <c r="B38" s="51"/>
      <c r="C38" s="67"/>
      <c r="D38" s="67"/>
      <c r="E38" s="54"/>
    </row>
    <row r="39" spans="2:6" ht="6.75" customHeight="1" x14ac:dyDescent="0.25"/>
    <row r="40" spans="2:6" s="28" customFormat="1" x14ac:dyDescent="0.25"/>
    <row r="41" spans="2:6" s="28" customFormat="1" x14ac:dyDescent="0.25"/>
    <row r="42" spans="2:6" s="28" customFormat="1" x14ac:dyDescent="0.25"/>
    <row r="43" spans="2:6" s="28" customFormat="1" x14ac:dyDescent="0.25"/>
    <row r="44" spans="2:6" s="28" customFormat="1" x14ac:dyDescent="0.25"/>
    <row r="45" spans="2:6" s="28" customFormat="1" x14ac:dyDescent="0.25"/>
    <row r="46" spans="2:6" s="28" customFormat="1" x14ac:dyDescent="0.25"/>
    <row r="47" spans="2:6" s="28" customFormat="1" x14ac:dyDescent="0.25"/>
    <row r="48" spans="2:6"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sheetData>
  <sheetProtection algorithmName="SHA-512" hashValue="lhJTDHeoQiH3vwgCrfDZwPgacL7d9GramOm5dvjz/XIOtcjFubL+TrOrHX5YekOW51mphL65IDMVM0ANJGKx/w==" saltValue="cI1A5GshVidCoNs8R7BV6Q==" spinCount="100000" sheet="1" formatColumns="0" formatRows="0" selectLockedCells="1"/>
  <mergeCells count="5">
    <mergeCell ref="C3:D3"/>
    <mergeCell ref="B6:E6"/>
    <mergeCell ref="B24:E24"/>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37"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03C79-C438-447C-AFE0-7DA919F4E6D7}">
  <sheetPr codeName="Sheet8">
    <pageSetUpPr fitToPage="1"/>
  </sheetPr>
  <dimension ref="B1:BA272"/>
  <sheetViews>
    <sheetView workbookViewId="0">
      <selection activeCell="C6" sqref="C6"/>
    </sheetView>
  </sheetViews>
  <sheetFormatPr defaultColWidth="9.140625" defaultRowHeight="15" x14ac:dyDescent="0.25"/>
  <cols>
    <col min="1" max="2" width="1.7109375" customWidth="1"/>
    <col min="3" max="3" width="24.28515625" customWidth="1"/>
    <col min="4" max="4" width="12.42578125" customWidth="1"/>
    <col min="5" max="9" width="15" customWidth="1"/>
    <col min="10" max="11" width="2.28515625" customWidth="1"/>
    <col min="12" max="53" width="9.140625" style="28"/>
  </cols>
  <sheetData>
    <row r="1" spans="2:53" ht="33.75" customHeight="1" thickBot="1" x14ac:dyDescent="0.3">
      <c r="C1" s="267" t="s">
        <v>150</v>
      </c>
      <c r="D1" s="267"/>
      <c r="E1" s="267"/>
      <c r="F1" s="267"/>
      <c r="G1" s="267"/>
      <c r="H1" s="267"/>
      <c r="I1" s="267"/>
    </row>
    <row r="2" spans="2:53" ht="48.75" customHeight="1" x14ac:dyDescent="0.25">
      <c r="B2" s="144"/>
      <c r="C2" s="219" t="s">
        <v>94</v>
      </c>
      <c r="D2" s="219"/>
      <c r="E2" s="219"/>
      <c r="F2" s="219"/>
      <c r="G2" s="219"/>
      <c r="H2" s="219"/>
      <c r="I2" s="219"/>
      <c r="J2" s="145"/>
    </row>
    <row r="3" spans="2:53" ht="15.75" x14ac:dyDescent="0.25">
      <c r="B3" s="39"/>
      <c r="C3" s="310"/>
      <c r="D3" s="310"/>
      <c r="E3" s="310"/>
      <c r="F3" s="310"/>
      <c r="G3" s="310"/>
      <c r="H3" s="310"/>
      <c r="I3" s="310"/>
      <c r="J3" s="59"/>
    </row>
    <row r="4" spans="2:53" s="129" customFormat="1" ht="34.5" customHeight="1" x14ac:dyDescent="0.25">
      <c r="B4" s="146"/>
      <c r="C4" s="147" t="s">
        <v>31</v>
      </c>
      <c r="D4" s="147" t="s">
        <v>55</v>
      </c>
      <c r="E4" s="148" t="s">
        <v>56</v>
      </c>
      <c r="F4" s="148" t="s">
        <v>32</v>
      </c>
      <c r="G4" s="148" t="s">
        <v>33</v>
      </c>
      <c r="H4" s="148" t="s">
        <v>34</v>
      </c>
      <c r="I4" s="148" t="s">
        <v>35</v>
      </c>
      <c r="J4" s="149"/>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row>
    <row r="5" spans="2:53" x14ac:dyDescent="0.25">
      <c r="B5" s="39"/>
      <c r="C5" s="150" t="s">
        <v>113</v>
      </c>
      <c r="D5" s="151">
        <f>E5*0.75</f>
        <v>754.5</v>
      </c>
      <c r="E5" s="151">
        <v>1006</v>
      </c>
      <c r="F5" s="151">
        <v>1099</v>
      </c>
      <c r="G5" s="151">
        <v>1374</v>
      </c>
      <c r="H5" s="151">
        <v>1834</v>
      </c>
      <c r="I5" s="151">
        <v>1939</v>
      </c>
      <c r="J5" s="59"/>
    </row>
    <row r="6" spans="2:53" x14ac:dyDescent="0.25">
      <c r="B6" s="39"/>
      <c r="C6" s="150" t="s">
        <v>114</v>
      </c>
      <c r="D6" s="151">
        <f t="shared" ref="D6:D37" si="0">E6*0.75</f>
        <v>507.75</v>
      </c>
      <c r="E6" s="151">
        <v>677</v>
      </c>
      <c r="F6" s="151">
        <v>742</v>
      </c>
      <c r="G6" s="151">
        <v>973</v>
      </c>
      <c r="H6" s="151">
        <v>1226</v>
      </c>
      <c r="I6" s="151">
        <v>1476</v>
      </c>
      <c r="J6" s="59"/>
    </row>
    <row r="7" spans="2:53" x14ac:dyDescent="0.25">
      <c r="B7" s="39"/>
      <c r="C7" s="150" t="s">
        <v>115</v>
      </c>
      <c r="D7" s="151">
        <f t="shared" si="0"/>
        <v>601.5</v>
      </c>
      <c r="E7" s="151">
        <v>802</v>
      </c>
      <c r="F7" s="151">
        <v>948</v>
      </c>
      <c r="G7" s="151">
        <v>1138</v>
      </c>
      <c r="H7" s="151">
        <v>1458</v>
      </c>
      <c r="I7" s="151">
        <v>1705</v>
      </c>
      <c r="J7" s="59"/>
    </row>
    <row r="8" spans="2:53" x14ac:dyDescent="0.25">
      <c r="B8" s="39"/>
      <c r="C8" s="150" t="s">
        <v>116</v>
      </c>
      <c r="D8" s="151">
        <f t="shared" si="0"/>
        <v>628.5</v>
      </c>
      <c r="E8" s="151">
        <v>838</v>
      </c>
      <c r="F8" s="151">
        <v>844</v>
      </c>
      <c r="G8" s="151">
        <v>1066</v>
      </c>
      <c r="H8" s="151">
        <v>1341</v>
      </c>
      <c r="I8" s="151">
        <v>1522</v>
      </c>
      <c r="J8" s="59"/>
    </row>
    <row r="9" spans="2:53" x14ac:dyDescent="0.25">
      <c r="B9" s="39"/>
      <c r="C9" s="150" t="s">
        <v>117</v>
      </c>
      <c r="D9" s="151">
        <f t="shared" si="0"/>
        <v>630</v>
      </c>
      <c r="E9" s="151">
        <v>840</v>
      </c>
      <c r="F9" s="151">
        <v>846</v>
      </c>
      <c r="G9" s="151">
        <v>1035</v>
      </c>
      <c r="H9" s="151">
        <v>1431</v>
      </c>
      <c r="I9" s="151">
        <v>1484</v>
      </c>
      <c r="J9" s="59"/>
    </row>
    <row r="10" spans="2:53" x14ac:dyDescent="0.25">
      <c r="B10" s="39"/>
      <c r="C10" s="150" t="s">
        <v>118</v>
      </c>
      <c r="D10" s="151">
        <f t="shared" si="0"/>
        <v>847.5</v>
      </c>
      <c r="E10" s="151">
        <v>1130</v>
      </c>
      <c r="F10" s="151">
        <v>1341</v>
      </c>
      <c r="G10" s="151">
        <v>1634</v>
      </c>
      <c r="H10" s="151">
        <v>2087</v>
      </c>
      <c r="I10" s="151">
        <v>2195</v>
      </c>
      <c r="J10" s="59"/>
    </row>
    <row r="11" spans="2:53" x14ac:dyDescent="0.25">
      <c r="B11" s="39"/>
      <c r="C11" s="150" t="s">
        <v>119</v>
      </c>
      <c r="D11" s="151">
        <f t="shared" si="0"/>
        <v>890.25</v>
      </c>
      <c r="E11" s="151">
        <v>1187</v>
      </c>
      <c r="F11" s="151">
        <v>1194</v>
      </c>
      <c r="G11" s="151">
        <v>1406</v>
      </c>
      <c r="H11" s="151">
        <v>1760</v>
      </c>
      <c r="I11" s="151">
        <v>1862</v>
      </c>
      <c r="J11" s="59"/>
    </row>
    <row r="12" spans="2:53" x14ac:dyDescent="0.25">
      <c r="B12" s="39"/>
      <c r="C12" s="150" t="s">
        <v>120</v>
      </c>
      <c r="D12" s="151">
        <f t="shared" si="0"/>
        <v>577.5</v>
      </c>
      <c r="E12" s="151">
        <v>770</v>
      </c>
      <c r="F12" s="151">
        <v>775</v>
      </c>
      <c r="G12" s="151">
        <v>995</v>
      </c>
      <c r="H12" s="151">
        <v>1258</v>
      </c>
      <c r="I12" s="151">
        <v>1669</v>
      </c>
      <c r="J12" s="59"/>
    </row>
    <row r="13" spans="2:53" ht="15.75" thickBot="1" x14ac:dyDescent="0.3">
      <c r="B13" s="39"/>
      <c r="C13" s="150" t="s">
        <v>121</v>
      </c>
      <c r="D13" s="151">
        <f t="shared" si="0"/>
        <v>589.5</v>
      </c>
      <c r="E13" s="151">
        <v>786</v>
      </c>
      <c r="F13" s="151">
        <v>941</v>
      </c>
      <c r="G13" s="151">
        <v>1140</v>
      </c>
      <c r="H13" s="151">
        <v>1367</v>
      </c>
      <c r="I13" s="151">
        <v>1572</v>
      </c>
      <c r="J13" s="59"/>
    </row>
    <row r="14" spans="2:53" ht="15.75" thickBot="1" x14ac:dyDescent="0.3">
      <c r="B14" s="39"/>
      <c r="C14" s="150" t="s">
        <v>122</v>
      </c>
      <c r="D14" s="151">
        <f t="shared" si="0"/>
        <v>793.5</v>
      </c>
      <c r="E14" s="151">
        <v>1058</v>
      </c>
      <c r="F14" s="151">
        <v>1212</v>
      </c>
      <c r="G14" s="151">
        <v>1493</v>
      </c>
      <c r="H14" s="151">
        <v>1920</v>
      </c>
      <c r="I14" s="151">
        <v>1977</v>
      </c>
      <c r="J14" s="152"/>
    </row>
    <row r="15" spans="2:53" ht="15.75" thickBot="1" x14ac:dyDescent="0.3">
      <c r="B15" s="39"/>
      <c r="C15" s="150" t="s">
        <v>123</v>
      </c>
      <c r="D15" s="151">
        <f t="shared" si="0"/>
        <v>760.5</v>
      </c>
      <c r="E15" s="151">
        <v>1014</v>
      </c>
      <c r="F15" s="151">
        <v>1119</v>
      </c>
      <c r="G15" s="151">
        <v>1379</v>
      </c>
      <c r="H15" s="151">
        <v>1825</v>
      </c>
      <c r="I15" s="151">
        <v>1991</v>
      </c>
      <c r="J15" s="152"/>
    </row>
    <row r="16" spans="2:53" ht="15.75" thickBot="1" x14ac:dyDescent="0.3">
      <c r="B16" s="39"/>
      <c r="C16" s="150" t="s">
        <v>124</v>
      </c>
      <c r="D16" s="151">
        <f t="shared" si="0"/>
        <v>531</v>
      </c>
      <c r="E16" s="151">
        <v>708</v>
      </c>
      <c r="F16" s="151">
        <v>751</v>
      </c>
      <c r="G16" s="151">
        <v>973</v>
      </c>
      <c r="H16" s="151">
        <v>1167</v>
      </c>
      <c r="I16" s="151">
        <v>1548</v>
      </c>
      <c r="J16" s="152"/>
    </row>
    <row r="17" spans="2:10" ht="15.75" thickBot="1" x14ac:dyDescent="0.3">
      <c r="B17" s="39"/>
      <c r="C17" s="150" t="s">
        <v>125</v>
      </c>
      <c r="D17" s="151">
        <f t="shared" si="0"/>
        <v>592.5</v>
      </c>
      <c r="E17" s="151">
        <v>790</v>
      </c>
      <c r="F17" s="151">
        <v>833</v>
      </c>
      <c r="G17" s="151">
        <v>973</v>
      </c>
      <c r="H17" s="151">
        <v>1320</v>
      </c>
      <c r="I17" s="151">
        <v>1632</v>
      </c>
      <c r="J17" s="59"/>
    </row>
    <row r="18" spans="2:10" ht="15.75" thickBot="1" x14ac:dyDescent="0.3">
      <c r="B18" s="39"/>
      <c r="C18" s="150" t="s">
        <v>126</v>
      </c>
      <c r="D18" s="151">
        <f t="shared" si="0"/>
        <v>510</v>
      </c>
      <c r="E18" s="151">
        <v>680</v>
      </c>
      <c r="F18" s="151">
        <v>742</v>
      </c>
      <c r="G18" s="151">
        <v>973</v>
      </c>
      <c r="H18" s="151">
        <v>1250</v>
      </c>
      <c r="I18" s="151">
        <v>1478</v>
      </c>
      <c r="J18" s="152"/>
    </row>
    <row r="19" spans="2:10" x14ac:dyDescent="0.25">
      <c r="B19" s="39"/>
      <c r="C19" s="150" t="s">
        <v>127</v>
      </c>
      <c r="D19" s="151">
        <f t="shared" si="0"/>
        <v>776.25</v>
      </c>
      <c r="E19" s="151">
        <v>1035</v>
      </c>
      <c r="F19" s="151">
        <v>1112</v>
      </c>
      <c r="G19" s="151">
        <v>1411</v>
      </c>
      <c r="H19" s="151">
        <v>1797</v>
      </c>
      <c r="I19" s="151">
        <v>1959</v>
      </c>
      <c r="J19" s="59"/>
    </row>
    <row r="20" spans="2:10" x14ac:dyDescent="0.25">
      <c r="B20" s="39"/>
      <c r="C20" s="150" t="s">
        <v>128</v>
      </c>
      <c r="D20" s="151">
        <f t="shared" si="0"/>
        <v>847.5</v>
      </c>
      <c r="E20" s="151">
        <v>1130</v>
      </c>
      <c r="F20" s="151">
        <v>1341</v>
      </c>
      <c r="G20" s="151">
        <v>1634</v>
      </c>
      <c r="H20" s="151">
        <v>2087</v>
      </c>
      <c r="I20" s="151">
        <v>2195</v>
      </c>
      <c r="J20" s="59"/>
    </row>
    <row r="21" spans="2:10" x14ac:dyDescent="0.25">
      <c r="B21" s="39"/>
      <c r="C21" s="150" t="s">
        <v>129</v>
      </c>
      <c r="D21" s="151">
        <f t="shared" si="0"/>
        <v>618</v>
      </c>
      <c r="E21" s="151">
        <v>824</v>
      </c>
      <c r="F21" s="151">
        <v>995</v>
      </c>
      <c r="G21" s="151">
        <v>1195</v>
      </c>
      <c r="H21" s="151">
        <v>1586</v>
      </c>
      <c r="I21" s="151">
        <v>1737</v>
      </c>
      <c r="J21" s="59"/>
    </row>
    <row r="22" spans="2:10" x14ac:dyDescent="0.25">
      <c r="B22" s="39"/>
      <c r="C22" s="150" t="s">
        <v>130</v>
      </c>
      <c r="D22" s="151">
        <f t="shared" si="0"/>
        <v>577.5</v>
      </c>
      <c r="E22" s="151">
        <v>770</v>
      </c>
      <c r="F22" s="151">
        <v>786</v>
      </c>
      <c r="G22" s="151">
        <v>973</v>
      </c>
      <c r="H22" s="151">
        <v>1283</v>
      </c>
      <c r="I22" s="151">
        <v>1288</v>
      </c>
      <c r="J22" s="59"/>
    </row>
    <row r="23" spans="2:10" x14ac:dyDescent="0.25">
      <c r="B23" s="39"/>
      <c r="C23" s="150" t="s">
        <v>131</v>
      </c>
      <c r="D23" s="151">
        <f t="shared" si="0"/>
        <v>813.75</v>
      </c>
      <c r="E23" s="151">
        <v>1085</v>
      </c>
      <c r="F23" s="151">
        <v>1165</v>
      </c>
      <c r="G23" s="151">
        <v>1529</v>
      </c>
      <c r="H23" s="151">
        <v>1974</v>
      </c>
      <c r="I23" s="151">
        <v>2203</v>
      </c>
      <c r="J23" s="59"/>
    </row>
    <row r="24" spans="2:10" x14ac:dyDescent="0.25">
      <c r="B24" s="39"/>
      <c r="C24" s="150" t="s">
        <v>132</v>
      </c>
      <c r="D24" s="151">
        <f t="shared" si="0"/>
        <v>709.5</v>
      </c>
      <c r="E24" s="151">
        <v>946</v>
      </c>
      <c r="F24" s="151">
        <v>1046</v>
      </c>
      <c r="G24" s="151">
        <v>1372</v>
      </c>
      <c r="H24" s="151">
        <v>1873</v>
      </c>
      <c r="I24" s="151">
        <v>2061</v>
      </c>
      <c r="J24" s="59"/>
    </row>
    <row r="25" spans="2:10" x14ac:dyDescent="0.25">
      <c r="B25" s="39"/>
      <c r="C25" s="150" t="s">
        <v>133</v>
      </c>
      <c r="D25" s="151">
        <f t="shared" si="0"/>
        <v>847.5</v>
      </c>
      <c r="E25" s="151">
        <v>1130</v>
      </c>
      <c r="F25" s="151">
        <v>1341</v>
      </c>
      <c r="G25" s="151">
        <v>1634</v>
      </c>
      <c r="H25" s="151">
        <v>2087</v>
      </c>
      <c r="I25" s="151">
        <v>2195</v>
      </c>
      <c r="J25" s="59"/>
    </row>
    <row r="26" spans="2:10" x14ac:dyDescent="0.25">
      <c r="B26" s="39"/>
      <c r="C26" s="150" t="s">
        <v>134</v>
      </c>
      <c r="D26" s="151">
        <f t="shared" si="0"/>
        <v>503.25</v>
      </c>
      <c r="E26" s="151">
        <v>671</v>
      </c>
      <c r="F26" s="151">
        <v>843</v>
      </c>
      <c r="G26" s="151">
        <v>973</v>
      </c>
      <c r="H26" s="151">
        <v>1241</v>
      </c>
      <c r="I26" s="151">
        <v>1288</v>
      </c>
      <c r="J26" s="59"/>
    </row>
    <row r="27" spans="2:10" x14ac:dyDescent="0.25">
      <c r="B27" s="39"/>
      <c r="C27" s="150" t="s">
        <v>135</v>
      </c>
      <c r="D27" s="151">
        <f t="shared" si="0"/>
        <v>793.5</v>
      </c>
      <c r="E27" s="151">
        <v>1058</v>
      </c>
      <c r="F27" s="151">
        <v>1212</v>
      </c>
      <c r="G27" s="151">
        <v>1493</v>
      </c>
      <c r="H27" s="151">
        <v>1920</v>
      </c>
      <c r="I27" s="151">
        <v>1977</v>
      </c>
      <c r="J27" s="59"/>
    </row>
    <row r="28" spans="2:10" ht="15.75" thickBot="1" x14ac:dyDescent="0.3">
      <c r="B28" s="39"/>
      <c r="C28" s="150" t="s">
        <v>136</v>
      </c>
      <c r="D28" s="151">
        <f t="shared" si="0"/>
        <v>857.25</v>
      </c>
      <c r="E28" s="151">
        <v>1143</v>
      </c>
      <c r="F28" s="151">
        <v>1205</v>
      </c>
      <c r="G28" s="151">
        <v>1496</v>
      </c>
      <c r="H28" s="151">
        <v>2063</v>
      </c>
      <c r="I28" s="151">
        <v>2510</v>
      </c>
      <c r="J28" s="59"/>
    </row>
    <row r="29" spans="2:10" ht="15.75" thickBot="1" x14ac:dyDescent="0.3">
      <c r="B29" s="39"/>
      <c r="C29" s="150" t="s">
        <v>137</v>
      </c>
      <c r="D29" s="151">
        <f t="shared" si="0"/>
        <v>545.25</v>
      </c>
      <c r="E29" s="151">
        <v>727</v>
      </c>
      <c r="F29" s="151">
        <v>786</v>
      </c>
      <c r="G29" s="151">
        <v>1030</v>
      </c>
      <c r="H29" s="151">
        <v>1341</v>
      </c>
      <c r="I29" s="151">
        <v>1409</v>
      </c>
      <c r="J29" s="153"/>
    </row>
    <row r="30" spans="2:10" x14ac:dyDescent="0.25">
      <c r="B30" s="39"/>
      <c r="C30" s="150" t="s">
        <v>138</v>
      </c>
      <c r="D30" s="151">
        <f t="shared" si="0"/>
        <v>577.5</v>
      </c>
      <c r="E30" s="151">
        <v>770</v>
      </c>
      <c r="F30" s="151">
        <v>894</v>
      </c>
      <c r="G30" s="151">
        <v>1059</v>
      </c>
      <c r="H30" s="151">
        <v>1321</v>
      </c>
      <c r="I30" s="151">
        <v>1566</v>
      </c>
      <c r="J30" s="59"/>
    </row>
    <row r="31" spans="2:10" x14ac:dyDescent="0.25">
      <c r="B31" s="39"/>
      <c r="C31" s="150" t="s">
        <v>139</v>
      </c>
      <c r="D31" s="151">
        <f t="shared" si="0"/>
        <v>622.5</v>
      </c>
      <c r="E31" s="151">
        <v>830</v>
      </c>
      <c r="F31" s="151">
        <v>835</v>
      </c>
      <c r="G31" s="151">
        <v>973</v>
      </c>
      <c r="H31" s="151">
        <v>1307</v>
      </c>
      <c r="I31" s="151">
        <v>1469</v>
      </c>
      <c r="J31" s="59"/>
    </row>
    <row r="32" spans="2:10" x14ac:dyDescent="0.25">
      <c r="B32" s="39"/>
      <c r="C32" s="150" t="s">
        <v>140</v>
      </c>
      <c r="D32" s="151">
        <f t="shared" si="0"/>
        <v>531</v>
      </c>
      <c r="E32" s="151">
        <v>708</v>
      </c>
      <c r="F32" s="151">
        <v>775</v>
      </c>
      <c r="G32" s="151">
        <v>973</v>
      </c>
      <c r="H32" s="151">
        <v>1353</v>
      </c>
      <c r="I32" s="151">
        <v>1595</v>
      </c>
      <c r="J32" s="59"/>
    </row>
    <row r="33" spans="2:10" x14ac:dyDescent="0.25">
      <c r="B33" s="39"/>
      <c r="C33" s="150" t="s">
        <v>141</v>
      </c>
      <c r="D33" s="151">
        <f t="shared" si="0"/>
        <v>570</v>
      </c>
      <c r="E33" s="151">
        <v>760</v>
      </c>
      <c r="F33" s="151">
        <v>805</v>
      </c>
      <c r="G33" s="151">
        <v>1045</v>
      </c>
      <c r="H33" s="151">
        <v>1342</v>
      </c>
      <c r="I33" s="151">
        <v>1409</v>
      </c>
      <c r="J33" s="59"/>
    </row>
    <row r="34" spans="2:10" x14ac:dyDescent="0.25">
      <c r="B34" s="39"/>
      <c r="C34" s="150" t="s">
        <v>142</v>
      </c>
      <c r="D34" s="151">
        <f t="shared" si="0"/>
        <v>543.75</v>
      </c>
      <c r="E34" s="151">
        <v>725</v>
      </c>
      <c r="F34" s="151">
        <v>826</v>
      </c>
      <c r="G34" s="151">
        <v>1051</v>
      </c>
      <c r="H34" s="151">
        <v>1362</v>
      </c>
      <c r="I34" s="151">
        <v>1405</v>
      </c>
      <c r="J34" s="59"/>
    </row>
    <row r="35" spans="2:10" x14ac:dyDescent="0.25">
      <c r="B35" s="39"/>
      <c r="C35" s="150" t="s">
        <v>143</v>
      </c>
      <c r="D35" s="151">
        <f t="shared" si="0"/>
        <v>546</v>
      </c>
      <c r="E35" s="151">
        <v>728</v>
      </c>
      <c r="F35" s="151">
        <v>913</v>
      </c>
      <c r="G35" s="151">
        <v>1001</v>
      </c>
      <c r="H35" s="151">
        <v>1392</v>
      </c>
      <c r="I35" s="151">
        <v>1679</v>
      </c>
      <c r="J35" s="59"/>
    </row>
    <row r="36" spans="2:10" x14ac:dyDescent="0.25">
      <c r="B36" s="39"/>
      <c r="C36" s="150" t="s">
        <v>144</v>
      </c>
      <c r="D36" s="151">
        <f t="shared" si="0"/>
        <v>618</v>
      </c>
      <c r="E36" s="151">
        <v>824</v>
      </c>
      <c r="F36" s="151">
        <v>927</v>
      </c>
      <c r="G36" s="151">
        <v>1132</v>
      </c>
      <c r="H36" s="151">
        <v>1417</v>
      </c>
      <c r="I36" s="151">
        <v>1899</v>
      </c>
      <c r="J36" s="59"/>
    </row>
    <row r="37" spans="2:10" x14ac:dyDescent="0.25">
      <c r="B37" s="39"/>
      <c r="C37" s="150" t="s">
        <v>145</v>
      </c>
      <c r="D37" s="151">
        <f t="shared" si="0"/>
        <v>647.25</v>
      </c>
      <c r="E37" s="151">
        <v>863</v>
      </c>
      <c r="F37" s="151">
        <v>1028</v>
      </c>
      <c r="G37" s="151">
        <v>1252</v>
      </c>
      <c r="H37" s="151">
        <v>1631</v>
      </c>
      <c r="I37" s="151">
        <v>1766</v>
      </c>
      <c r="J37" s="59"/>
    </row>
    <row r="38" spans="2:10" ht="51.75" customHeight="1" thickBot="1" x14ac:dyDescent="0.3">
      <c r="B38" s="51"/>
      <c r="C38" s="311" t="s">
        <v>151</v>
      </c>
      <c r="D38" s="311"/>
      <c r="E38" s="311"/>
      <c r="F38" s="311"/>
      <c r="G38" s="311"/>
      <c r="H38" s="311"/>
      <c r="I38" s="311"/>
      <c r="J38" s="54"/>
    </row>
    <row r="40" spans="2:10" s="28" customFormat="1" x14ac:dyDescent="0.25"/>
    <row r="41" spans="2:10" s="28" customFormat="1" x14ac:dyDescent="0.25"/>
    <row r="42" spans="2:10" s="28" customFormat="1" x14ac:dyDescent="0.25"/>
    <row r="43" spans="2:10" s="28" customFormat="1" x14ac:dyDescent="0.25"/>
    <row r="44" spans="2:10" s="28" customFormat="1" x14ac:dyDescent="0.25"/>
    <row r="45" spans="2:10" s="28" customFormat="1" x14ac:dyDescent="0.25"/>
    <row r="46" spans="2:10" s="28" customFormat="1" x14ac:dyDescent="0.25"/>
    <row r="47" spans="2:10" s="28" customFormat="1" x14ac:dyDescent="0.25"/>
    <row r="48" spans="2:10"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sheetData>
  <sheetProtection algorithmName="SHA-512" hashValue="6nP7As0DC93FXBr+7SJvsGxpnN/GeTHUZdl51AStBPvpCVf33Mdq384W6mcEskQP3CSoGfzhCIYRUVk9rom2aQ==" saltValue="CCVKAMWPc9SqmwwDUtKYfg==" spinCount="100000" sheet="1" formatColumns="0" formatRows="0" selectLockedCells="1"/>
  <mergeCells count="4">
    <mergeCell ref="C1:I1"/>
    <mergeCell ref="C3:I3"/>
    <mergeCell ref="C2:I2"/>
    <mergeCell ref="C38:I38"/>
  </mergeCells>
  <phoneticPr fontId="2" type="noConversion"/>
  <pageMargins left="0.7" right="0.7" top="0.75" bottom="0.75" header="0.3" footer="0.3"/>
  <pageSetup scale="18" fitToHeight="0" orientation="portrait" r:id="rId1"/>
  <headerFooter>
    <oddHeader>&amp;R&amp;"-,Bold Italic"&amp;A</oddHeader>
    <oddFooter>&amp;R&amp;"-,Bold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0"/>
  <sheetViews>
    <sheetView showGridLines="0" workbookViewId="0">
      <selection activeCell="D14" sqref="D14:E14"/>
    </sheetView>
  </sheetViews>
  <sheetFormatPr defaultColWidth="9.140625" defaultRowHeight="15" x14ac:dyDescent="0.25"/>
  <cols>
    <col min="1" max="1" width="1.7109375" customWidth="1"/>
    <col min="2" max="2" width="1.42578125" customWidth="1"/>
    <col min="3" max="3" width="31.42578125" customWidth="1"/>
    <col min="4" max="4" width="41.140625" customWidth="1"/>
    <col min="5" max="5" width="18.140625" customWidth="1"/>
    <col min="6" max="7" width="1.42578125" customWidth="1"/>
    <col min="8" max="8" width="35.140625" style="28" customWidth="1"/>
    <col min="9" max="54" width="9.140625" style="28"/>
  </cols>
  <sheetData>
    <row r="1" spans="2:6" ht="21" x14ac:dyDescent="0.35">
      <c r="B1" s="165" t="s">
        <v>85</v>
      </c>
      <c r="C1" s="165"/>
      <c r="D1" s="165"/>
      <c r="E1" s="165"/>
      <c r="F1" s="165"/>
    </row>
    <row r="2" spans="2:6" ht="5.25" customHeight="1" thickBot="1" x14ac:dyDescent="0.4">
      <c r="B2" s="132"/>
      <c r="C2" s="132"/>
      <c r="D2" s="132"/>
      <c r="E2" s="132"/>
      <c r="F2" s="132"/>
    </row>
    <row r="3" spans="2:6" ht="21" x14ac:dyDescent="0.25">
      <c r="B3" s="162" t="s">
        <v>84</v>
      </c>
      <c r="C3" s="163"/>
      <c r="D3" s="163"/>
      <c r="E3" s="163"/>
      <c r="F3" s="164"/>
    </row>
    <row r="4" spans="2:6" ht="7.5" customHeight="1" x14ac:dyDescent="0.25">
      <c r="B4" s="133"/>
      <c r="C4" s="154"/>
      <c r="D4" s="154"/>
      <c r="E4" s="154"/>
      <c r="F4" s="134"/>
    </row>
    <row r="5" spans="2:6" ht="20.25" customHeight="1" x14ac:dyDescent="0.25">
      <c r="B5" s="135"/>
      <c r="C5" s="172" t="s">
        <v>87</v>
      </c>
      <c r="D5" s="172"/>
      <c r="E5" s="172"/>
      <c r="F5" s="136"/>
    </row>
    <row r="6" spans="2:6" ht="21.95" customHeight="1" x14ac:dyDescent="0.25">
      <c r="B6" s="39"/>
      <c r="C6" s="137" t="s">
        <v>45</v>
      </c>
      <c r="D6" s="169"/>
      <c r="E6" s="169"/>
      <c r="F6" s="59"/>
    </row>
    <row r="7" spans="2:6" ht="21.95" customHeight="1" x14ac:dyDescent="0.25">
      <c r="B7" s="39"/>
      <c r="C7" s="137" t="s">
        <v>46</v>
      </c>
      <c r="D7" s="169"/>
      <c r="E7" s="169"/>
      <c r="F7" s="59"/>
    </row>
    <row r="8" spans="2:6" ht="21.95" customHeight="1" x14ac:dyDescent="0.25">
      <c r="B8" s="39"/>
      <c r="C8" s="137" t="s">
        <v>47</v>
      </c>
      <c r="D8" s="169"/>
      <c r="E8" s="169"/>
      <c r="F8" s="59"/>
    </row>
    <row r="9" spans="2:6" ht="21.95" customHeight="1" x14ac:dyDescent="0.25">
      <c r="B9" s="39"/>
      <c r="C9" s="137" t="s">
        <v>48</v>
      </c>
      <c r="D9" s="169"/>
      <c r="E9" s="169"/>
      <c r="F9" s="59"/>
    </row>
    <row r="10" spans="2:6" ht="7.5" customHeight="1" x14ac:dyDescent="0.25">
      <c r="B10" s="133"/>
      <c r="C10" s="154"/>
      <c r="D10" s="154"/>
      <c r="E10" s="154"/>
      <c r="F10" s="134"/>
    </row>
    <row r="11" spans="2:6" ht="21" customHeight="1" x14ac:dyDescent="0.25">
      <c r="B11" s="133"/>
      <c r="C11" s="172" t="s">
        <v>88</v>
      </c>
      <c r="D11" s="172"/>
      <c r="E11" s="172"/>
      <c r="F11" s="134"/>
    </row>
    <row r="12" spans="2:6" ht="21.95" customHeight="1" x14ac:dyDescent="0.3">
      <c r="B12" s="39"/>
      <c r="C12" s="137" t="s">
        <v>67</v>
      </c>
      <c r="D12" s="169"/>
      <c r="E12" s="169"/>
      <c r="F12" s="138"/>
    </row>
    <row r="13" spans="2:6" ht="21.95" customHeight="1" x14ac:dyDescent="0.3">
      <c r="B13" s="39"/>
      <c r="C13" s="137" t="s">
        <v>83</v>
      </c>
      <c r="D13" s="169" t="s">
        <v>216</v>
      </c>
      <c r="E13" s="169"/>
      <c r="F13" s="138"/>
    </row>
    <row r="14" spans="2:6" ht="93.75" x14ac:dyDescent="0.3">
      <c r="B14" s="39"/>
      <c r="C14" s="155" t="s">
        <v>217</v>
      </c>
      <c r="D14" s="170"/>
      <c r="E14" s="171"/>
      <c r="F14" s="138"/>
    </row>
    <row r="15" spans="2:6" ht="109.5" x14ac:dyDescent="0.3">
      <c r="B15" s="39"/>
      <c r="C15" s="155" t="s">
        <v>218</v>
      </c>
      <c r="D15" s="170"/>
      <c r="E15" s="171"/>
      <c r="F15" s="138"/>
    </row>
    <row r="16" spans="2:6" ht="11.25" customHeight="1" thickBot="1" x14ac:dyDescent="0.35">
      <c r="B16" s="139"/>
      <c r="C16" s="140"/>
      <c r="D16" s="140"/>
      <c r="E16" s="67"/>
      <c r="F16" s="141"/>
    </row>
    <row r="17" ht="8.25" customHeight="1" x14ac:dyDescent="0.25"/>
    <row r="18" s="28" customFormat="1" x14ac:dyDescent="0.25"/>
    <row r="19" s="28" customFormat="1" x14ac:dyDescent="0.25"/>
    <row r="20" s="28" customFormat="1" x14ac:dyDescent="0.25"/>
    <row r="21" s="28" customFormat="1" x14ac:dyDescent="0.25"/>
    <row r="22" s="28" customFormat="1" x14ac:dyDescent="0.25"/>
    <row r="23" s="28" customFormat="1" x14ac:dyDescent="0.25"/>
    <row r="24" s="28" customFormat="1" x14ac:dyDescent="0.25"/>
    <row r="25" s="28" customFormat="1" x14ac:dyDescent="0.25"/>
    <row r="26" s="28" customFormat="1" x14ac:dyDescent="0.25"/>
    <row r="27" s="28" customFormat="1" x14ac:dyDescent="0.25"/>
    <row r="28" s="28" customFormat="1" x14ac:dyDescent="0.25"/>
    <row r="29" s="28" customFormat="1" x14ac:dyDescent="0.25"/>
    <row r="30" s="28" customFormat="1" x14ac:dyDescent="0.25"/>
    <row r="31" s="28" customFormat="1" x14ac:dyDescent="0.25"/>
    <row r="32"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row r="515" s="28" customFormat="1" x14ac:dyDescent="0.25"/>
    <row r="516" s="28" customFormat="1" x14ac:dyDescent="0.25"/>
    <row r="517" s="28" customFormat="1" x14ac:dyDescent="0.25"/>
    <row r="518" s="28" customFormat="1" x14ac:dyDescent="0.25"/>
    <row r="519" s="28" customFormat="1" x14ac:dyDescent="0.25"/>
    <row r="520" s="28" customFormat="1" x14ac:dyDescent="0.25"/>
  </sheetData>
  <sheetProtection algorithmName="SHA-512" hashValue="TdW58AYz/jed+OK9ABm/BpTjWWlJoDDZzn+TTF20P1lmtAZqPVW9gDdvsM/kxyQOwwAGHEEbU+4/FThC4K5p3A==" saltValue="hYE4TC2HMkLZEE+2wmAwOw==" spinCount="100000" sheet="1" formatColumns="0" formatRows="0" selectLockedCells="1"/>
  <mergeCells count="12">
    <mergeCell ref="B1:F1"/>
    <mergeCell ref="B3:F3"/>
    <mergeCell ref="C11:E11"/>
    <mergeCell ref="C5:E5"/>
    <mergeCell ref="D6:E6"/>
    <mergeCell ref="D7:E7"/>
    <mergeCell ref="D8:E8"/>
    <mergeCell ref="D13:E13"/>
    <mergeCell ref="D9:E9"/>
    <mergeCell ref="D12:E12"/>
    <mergeCell ref="D14:E14"/>
    <mergeCell ref="D15:E15"/>
  </mergeCells>
  <phoneticPr fontId="2" type="noConversion"/>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2C5E-5087-477A-80AC-46820BB6AC04}">
  <sheetPr codeName="Sheet2">
    <pageSetUpPr fitToPage="1"/>
  </sheetPr>
  <dimension ref="A1:CF552"/>
  <sheetViews>
    <sheetView showGridLines="0" workbookViewId="0">
      <selection activeCell="C14" sqref="C14:K14"/>
    </sheetView>
  </sheetViews>
  <sheetFormatPr defaultColWidth="9.140625" defaultRowHeight="15" x14ac:dyDescent="0.25"/>
  <cols>
    <col min="1" max="1" width="1.28515625" customWidth="1"/>
    <col min="2" max="2" width="1.140625" customWidth="1"/>
    <col min="3" max="3" width="26.42578125" customWidth="1"/>
    <col min="4" max="4" width="30.7109375" customWidth="1"/>
    <col min="5" max="10" width="12.28515625" customWidth="1"/>
    <col min="11" max="11" width="12.42578125" customWidth="1"/>
    <col min="12" max="13" width="1.42578125" customWidth="1"/>
    <col min="14" max="14" width="9.140625" style="28"/>
    <col min="15" max="22" width="17.28515625" style="28" customWidth="1"/>
    <col min="23" max="84" width="9.140625" style="28"/>
  </cols>
  <sheetData>
    <row r="1" spans="1:84" ht="6" customHeight="1" thickBot="1" x14ac:dyDescent="0.3">
      <c r="BD1"/>
      <c r="BE1"/>
      <c r="BF1"/>
      <c r="BG1"/>
      <c r="BH1"/>
      <c r="BI1"/>
      <c r="BJ1"/>
      <c r="BK1"/>
      <c r="BL1"/>
      <c r="BM1"/>
      <c r="BN1"/>
      <c r="BO1"/>
      <c r="BP1"/>
      <c r="BQ1"/>
      <c r="BR1"/>
      <c r="BS1"/>
      <c r="BT1"/>
      <c r="BU1"/>
      <c r="BV1"/>
      <c r="BW1"/>
      <c r="BX1"/>
      <c r="BY1"/>
      <c r="BZ1"/>
      <c r="CA1"/>
      <c r="CB1"/>
      <c r="CC1"/>
      <c r="CD1"/>
      <c r="CE1"/>
      <c r="CF1"/>
    </row>
    <row r="2" spans="1:84" ht="18.75" x14ac:dyDescent="0.3">
      <c r="B2" s="29"/>
      <c r="C2" s="30" t="s">
        <v>109</v>
      </c>
      <c r="D2" s="31"/>
      <c r="E2" s="31"/>
      <c r="F2" s="31"/>
      <c r="G2" s="31"/>
      <c r="H2" s="31"/>
      <c r="I2" s="31"/>
      <c r="J2" s="31"/>
      <c r="K2" s="31"/>
      <c r="L2" s="32"/>
      <c r="BD2"/>
      <c r="BE2"/>
      <c r="BF2"/>
      <c r="BG2"/>
      <c r="BH2"/>
      <c r="BI2"/>
      <c r="BJ2"/>
      <c r="BK2"/>
      <c r="BL2"/>
      <c r="BM2"/>
      <c r="BN2"/>
      <c r="BO2"/>
      <c r="BP2"/>
      <c r="BQ2"/>
      <c r="BR2"/>
      <c r="BS2"/>
      <c r="BT2"/>
      <c r="BU2"/>
      <c r="BV2"/>
      <c r="BW2"/>
      <c r="BX2"/>
      <c r="BY2"/>
      <c r="BZ2"/>
      <c r="CA2"/>
      <c r="CB2"/>
      <c r="CC2"/>
      <c r="CD2"/>
      <c r="CE2"/>
      <c r="CF2"/>
    </row>
    <row r="3" spans="1:84" ht="92.25" customHeight="1" thickBot="1" x14ac:dyDescent="0.3">
      <c r="B3" s="33"/>
      <c r="C3" s="201" t="s">
        <v>211</v>
      </c>
      <c r="D3" s="201"/>
      <c r="E3" s="201"/>
      <c r="F3" s="201"/>
      <c r="G3" s="201"/>
      <c r="H3" s="201"/>
      <c r="I3" s="201"/>
      <c r="J3" s="201"/>
      <c r="K3" s="201"/>
      <c r="L3" s="202"/>
      <c r="BD3"/>
      <c r="BE3"/>
      <c r="BF3"/>
      <c r="BG3"/>
      <c r="BH3"/>
      <c r="BI3"/>
      <c r="BJ3"/>
      <c r="BK3"/>
      <c r="BL3"/>
      <c r="BM3"/>
      <c r="BN3"/>
      <c r="BO3"/>
      <c r="BP3"/>
      <c r="BQ3"/>
      <c r="BR3"/>
      <c r="BS3"/>
      <c r="BT3"/>
      <c r="BU3"/>
      <c r="BV3"/>
      <c r="BW3"/>
      <c r="BX3"/>
      <c r="BY3"/>
      <c r="BZ3"/>
      <c r="CA3"/>
      <c r="CB3"/>
      <c r="CC3"/>
      <c r="CD3"/>
      <c r="CE3"/>
      <c r="CF3"/>
    </row>
    <row r="4" spans="1:84" ht="6" customHeight="1" x14ac:dyDescent="0.25">
      <c r="C4" s="69"/>
      <c r="D4" s="69"/>
      <c r="E4" s="69"/>
      <c r="F4" s="69"/>
      <c r="G4" s="69"/>
      <c r="H4" s="69"/>
      <c r="I4" s="69"/>
      <c r="J4" s="69"/>
      <c r="K4" s="69"/>
      <c r="BD4"/>
      <c r="BE4"/>
      <c r="BF4"/>
      <c r="BG4"/>
      <c r="BH4"/>
      <c r="BI4"/>
      <c r="BJ4"/>
      <c r="BK4"/>
      <c r="BL4"/>
      <c r="BM4"/>
      <c r="BN4"/>
      <c r="BO4"/>
      <c r="BP4"/>
      <c r="BQ4"/>
      <c r="BR4"/>
      <c r="BS4"/>
      <c r="BT4"/>
      <c r="BU4"/>
      <c r="BV4"/>
      <c r="BW4"/>
      <c r="BX4"/>
      <c r="BY4"/>
      <c r="BZ4"/>
      <c r="CA4"/>
      <c r="CB4"/>
      <c r="CC4"/>
      <c r="CD4"/>
      <c r="CE4"/>
      <c r="CF4"/>
    </row>
    <row r="5" spans="1:84" s="74" customFormat="1" ht="12" x14ac:dyDescent="0.2">
      <c r="B5" s="70"/>
      <c r="C5" s="71" t="s">
        <v>45</v>
      </c>
      <c r="D5" s="203" t="str">
        <f>IF('General Information'!D6="","",'General Information'!D6)</f>
        <v/>
      </c>
      <c r="E5" s="204"/>
      <c r="F5" s="205" t="s">
        <v>95</v>
      </c>
      <c r="G5" s="206"/>
      <c r="H5" s="207" t="str">
        <f>IF('General Information'!D12="","",'General Information'!D12)</f>
        <v/>
      </c>
      <c r="I5" s="203"/>
      <c r="J5" s="203"/>
      <c r="K5" s="203"/>
      <c r="L5" s="204"/>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row>
    <row r="6" spans="1:84" ht="27.75" customHeight="1" x14ac:dyDescent="0.25">
      <c r="A6" s="76"/>
      <c r="B6" s="208" t="s">
        <v>75</v>
      </c>
      <c r="C6" s="208"/>
      <c r="D6" s="208"/>
      <c r="E6" s="208"/>
      <c r="F6" s="208"/>
      <c r="G6" s="208"/>
      <c r="H6" s="208"/>
      <c r="I6" s="208"/>
      <c r="J6" s="208"/>
      <c r="K6" s="208"/>
      <c r="L6" s="208"/>
      <c r="M6" s="76"/>
    </row>
    <row r="7" spans="1:84" ht="33" customHeight="1" x14ac:dyDescent="0.25">
      <c r="B7" s="209" t="s">
        <v>58</v>
      </c>
      <c r="C7" s="209"/>
      <c r="D7" s="209"/>
      <c r="E7" s="209"/>
      <c r="F7" s="209"/>
      <c r="G7" s="209"/>
      <c r="H7" s="209"/>
      <c r="I7" s="209"/>
      <c r="J7" s="209"/>
      <c r="K7" s="209"/>
      <c r="L7" s="209"/>
      <c r="M7" s="116"/>
    </row>
    <row r="8" spans="1:84" ht="6" customHeight="1" thickBot="1" x14ac:dyDescent="0.3">
      <c r="C8" s="210"/>
      <c r="D8" s="210"/>
      <c r="E8" s="210"/>
      <c r="F8" s="210"/>
      <c r="G8" s="210"/>
      <c r="H8" s="210"/>
      <c r="I8" s="210"/>
      <c r="J8" s="210"/>
      <c r="K8" s="210"/>
      <c r="L8" s="117"/>
    </row>
    <row r="9" spans="1:84" ht="21" x14ac:dyDescent="0.25">
      <c r="B9" s="162" t="s">
        <v>158</v>
      </c>
      <c r="C9" s="163"/>
      <c r="D9" s="163"/>
      <c r="E9" s="163"/>
      <c r="F9" s="163"/>
      <c r="G9" s="163"/>
      <c r="H9" s="163"/>
      <c r="I9" s="163"/>
      <c r="J9" s="163"/>
      <c r="K9" s="163"/>
      <c r="L9" s="164"/>
      <c r="M9" s="118"/>
    </row>
    <row r="10" spans="1:84" ht="21.75" customHeight="1" x14ac:dyDescent="0.25">
      <c r="B10" s="39"/>
      <c r="C10" s="91" t="s">
        <v>61</v>
      </c>
      <c r="D10" s="91"/>
      <c r="E10" s="119"/>
      <c r="L10" s="59"/>
    </row>
    <row r="11" spans="1:84" ht="21" customHeight="1" x14ac:dyDescent="0.25">
      <c r="B11" s="39"/>
      <c r="C11" s="213" t="s">
        <v>54</v>
      </c>
      <c r="D11" s="213"/>
      <c r="E11" s="213"/>
      <c r="F11" s="212">
        <v>0</v>
      </c>
      <c r="G11" s="212"/>
      <c r="H11" s="120"/>
      <c r="I11" s="120"/>
      <c r="L11" s="59"/>
    </row>
    <row r="12" spans="1:84" ht="6.75" customHeight="1" x14ac:dyDescent="0.25">
      <c r="B12" s="39"/>
      <c r="C12" s="121"/>
      <c r="D12" s="121"/>
      <c r="E12" s="121"/>
      <c r="F12" s="121"/>
      <c r="G12" s="121"/>
      <c r="H12" s="121"/>
      <c r="I12" s="121"/>
      <c r="J12" s="121"/>
      <c r="K12" s="121"/>
      <c r="L12" s="122"/>
    </row>
    <row r="13" spans="1:84" ht="15.75" x14ac:dyDescent="0.25">
      <c r="B13" s="39"/>
      <c r="C13" s="190" t="s">
        <v>53</v>
      </c>
      <c r="D13" s="190"/>
      <c r="E13" s="190"/>
      <c r="F13" s="190"/>
      <c r="G13" s="190"/>
      <c r="H13" s="190"/>
      <c r="I13" s="190"/>
      <c r="J13" s="190"/>
      <c r="K13" s="190"/>
      <c r="L13" s="59"/>
    </row>
    <row r="14" spans="1:84" ht="137.25" customHeight="1" x14ac:dyDescent="0.25">
      <c r="B14" s="39"/>
      <c r="C14" s="211"/>
      <c r="D14" s="211"/>
      <c r="E14" s="211"/>
      <c r="F14" s="211"/>
      <c r="G14" s="211"/>
      <c r="H14" s="211"/>
      <c r="I14" s="211"/>
      <c r="J14" s="211"/>
      <c r="K14" s="211"/>
      <c r="L14" s="59"/>
    </row>
    <row r="15" spans="1:84" ht="8.25" customHeight="1" thickBot="1" x14ac:dyDescent="0.3">
      <c r="B15" s="51"/>
      <c r="C15" s="123"/>
      <c r="D15" s="123"/>
      <c r="E15" s="123"/>
      <c r="F15" s="67"/>
      <c r="G15" s="67"/>
      <c r="H15" s="67"/>
      <c r="I15" s="67"/>
      <c r="J15" s="67"/>
      <c r="K15" s="67"/>
      <c r="L15" s="54"/>
    </row>
    <row r="16" spans="1:84" ht="13.5" customHeight="1" thickBot="1" x14ac:dyDescent="0.3">
      <c r="C16" s="124"/>
      <c r="D16" s="124"/>
      <c r="E16" s="124"/>
    </row>
    <row r="17" spans="2:84" ht="21" x14ac:dyDescent="0.25">
      <c r="B17" s="162" t="s">
        <v>161</v>
      </c>
      <c r="C17" s="163"/>
      <c r="D17" s="163"/>
      <c r="E17" s="163"/>
      <c r="F17" s="163"/>
      <c r="G17" s="163"/>
      <c r="H17" s="163"/>
      <c r="I17" s="163"/>
      <c r="J17" s="163"/>
      <c r="K17" s="163"/>
      <c r="L17" s="164"/>
    </row>
    <row r="18" spans="2:84" ht="21.75" customHeight="1" x14ac:dyDescent="0.25">
      <c r="B18" s="39"/>
      <c r="C18" s="91" t="s">
        <v>60</v>
      </c>
      <c r="D18" s="91"/>
      <c r="E18" s="119"/>
      <c r="L18" s="59"/>
    </row>
    <row r="19" spans="2:84" ht="12.75" customHeight="1" x14ac:dyDescent="0.25">
      <c r="B19" s="39"/>
      <c r="C19" s="91"/>
      <c r="D19" s="91"/>
      <c r="E19" s="119"/>
      <c r="L19" s="59"/>
    </row>
    <row r="20" spans="2:84" ht="21.75" customHeight="1" x14ac:dyDescent="0.25">
      <c r="B20" s="39"/>
      <c r="C20" s="199" t="s">
        <v>110</v>
      </c>
      <c r="D20" s="199"/>
      <c r="E20" s="199"/>
      <c r="F20" s="199"/>
      <c r="G20" s="199"/>
      <c r="H20" s="199"/>
      <c r="I20" s="200" t="s">
        <v>159</v>
      </c>
      <c r="J20" s="200"/>
      <c r="L20" s="59"/>
    </row>
    <row r="21" spans="2:84" ht="68.25" customHeight="1" x14ac:dyDescent="0.25">
      <c r="B21" s="39"/>
      <c r="C21" s="193" t="s">
        <v>160</v>
      </c>
      <c r="D21" s="193"/>
      <c r="E21" s="193"/>
      <c r="F21" s="193"/>
      <c r="G21" s="193"/>
      <c r="H21" s="193"/>
      <c r="I21" s="193"/>
      <c r="J21" s="193"/>
      <c r="K21" s="193"/>
      <c r="L21" s="125"/>
      <c r="M21" s="126"/>
    </row>
    <row r="22" spans="2:84" ht="8.25" customHeight="1" x14ac:dyDescent="0.25">
      <c r="B22" s="39"/>
      <c r="L22" s="59"/>
    </row>
    <row r="23" spans="2:84" ht="15.75" x14ac:dyDescent="0.25">
      <c r="B23" s="39"/>
      <c r="C23" s="191" t="s">
        <v>44</v>
      </c>
      <c r="D23" s="191"/>
      <c r="E23" s="191"/>
      <c r="F23" s="191"/>
      <c r="G23" s="191"/>
      <c r="H23" s="191"/>
      <c r="I23" s="191"/>
      <c r="J23" s="191"/>
      <c r="K23" s="191"/>
      <c r="L23" s="59"/>
    </row>
    <row r="24" spans="2:84" ht="15.75" x14ac:dyDescent="0.25">
      <c r="B24" s="39"/>
      <c r="C24" s="192" t="s">
        <v>43</v>
      </c>
      <c r="D24" s="192"/>
      <c r="E24" s="192"/>
      <c r="F24" s="192"/>
      <c r="G24" s="192"/>
      <c r="H24" s="192"/>
      <c r="I24" s="192"/>
      <c r="J24" s="192"/>
      <c r="K24" s="192"/>
      <c r="L24" s="59"/>
    </row>
    <row r="25" spans="2:84" s="107" customFormat="1" ht="30" x14ac:dyDescent="0.25">
      <c r="B25" s="104"/>
      <c r="C25" s="197"/>
      <c r="D25" s="198"/>
      <c r="E25" s="105" t="s">
        <v>55</v>
      </c>
      <c r="F25" s="105" t="s">
        <v>57</v>
      </c>
      <c r="G25" s="105" t="s">
        <v>12</v>
      </c>
      <c r="H25" s="105" t="s">
        <v>13</v>
      </c>
      <c r="I25" s="105" t="s">
        <v>14</v>
      </c>
      <c r="J25" s="105" t="s">
        <v>15</v>
      </c>
      <c r="K25" s="105" t="s">
        <v>11</v>
      </c>
      <c r="L25" s="59"/>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row>
    <row r="26" spans="2:84" s="107" customFormat="1" x14ac:dyDescent="0.25">
      <c r="B26" s="104"/>
      <c r="C26" s="195" t="s">
        <v>49</v>
      </c>
      <c r="D26" s="196"/>
      <c r="E26" s="108">
        <f t="shared" ref="E26:J26" si="0">SUM(E27:E59)</f>
        <v>0</v>
      </c>
      <c r="F26" s="108">
        <f t="shared" si="0"/>
        <v>0</v>
      </c>
      <c r="G26" s="108">
        <f t="shared" si="0"/>
        <v>0</v>
      </c>
      <c r="H26" s="108">
        <f t="shared" si="0"/>
        <v>0</v>
      </c>
      <c r="I26" s="108">
        <f t="shared" si="0"/>
        <v>0</v>
      </c>
      <c r="J26" s="108">
        <f t="shared" si="0"/>
        <v>0</v>
      </c>
      <c r="K26" s="108">
        <f>SUM(E26:J59)</f>
        <v>0</v>
      </c>
      <c r="L26" s="59"/>
      <c r="N26" s="127"/>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row>
    <row r="27" spans="2:84" ht="15" customHeight="1" x14ac:dyDescent="0.25">
      <c r="B27" s="39"/>
      <c r="C27" s="173" t="str">
        <f>'For Reference 2026 FMR'!C5&amp;": Number of Units"</f>
        <v>Adams County: Number of Units</v>
      </c>
      <c r="D27" s="174"/>
      <c r="E27" s="109"/>
      <c r="F27" s="109"/>
      <c r="G27" s="109"/>
      <c r="H27" s="109"/>
      <c r="I27" s="109"/>
      <c r="J27" s="109"/>
      <c r="K27" s="108">
        <f>SUM(E27:J27)</f>
        <v>0</v>
      </c>
      <c r="L27" s="59"/>
      <c r="N27" s="127"/>
    </row>
    <row r="28" spans="2:84" x14ac:dyDescent="0.25">
      <c r="B28" s="39"/>
      <c r="C28" s="173" t="str">
        <f>'For Reference 2026 FMR'!C6&amp;": Number of Units"</f>
        <v>Bedford County: Number of Units</v>
      </c>
      <c r="D28" s="174"/>
      <c r="E28" s="109"/>
      <c r="F28" s="109"/>
      <c r="G28" s="109"/>
      <c r="H28" s="109"/>
      <c r="I28" s="109"/>
      <c r="J28" s="109"/>
      <c r="K28" s="108">
        <f t="shared" ref="K28:K59" si="1">SUM(E28:J28)</f>
        <v>0</v>
      </c>
      <c r="L28" s="59"/>
      <c r="N28" s="127"/>
    </row>
    <row r="29" spans="2:84" x14ac:dyDescent="0.25">
      <c r="B29" s="39"/>
      <c r="C29" s="173" t="str">
        <f>'For Reference 2026 FMR'!C7&amp;": Number of Units"</f>
        <v>Blair County: Number of Units</v>
      </c>
      <c r="D29" s="174"/>
      <c r="E29" s="109"/>
      <c r="F29" s="109"/>
      <c r="G29" s="109"/>
      <c r="H29" s="109"/>
      <c r="I29" s="109"/>
      <c r="J29" s="109"/>
      <c r="K29" s="108">
        <f t="shared" si="1"/>
        <v>0</v>
      </c>
      <c r="L29" s="59"/>
      <c r="N29" s="127"/>
    </row>
    <row r="30" spans="2:84" x14ac:dyDescent="0.25">
      <c r="B30" s="39"/>
      <c r="C30" s="173" t="str">
        <f>'For Reference 2026 FMR'!C8&amp;": Number of Units"</f>
        <v>Bradford County: Number of Units</v>
      </c>
      <c r="D30" s="174"/>
      <c r="E30" s="109"/>
      <c r="F30" s="109"/>
      <c r="G30" s="109"/>
      <c r="H30" s="109"/>
      <c r="I30" s="109"/>
      <c r="J30" s="109"/>
      <c r="K30" s="108">
        <f t="shared" si="1"/>
        <v>0</v>
      </c>
      <c r="L30" s="59"/>
      <c r="N30" s="127"/>
    </row>
    <row r="31" spans="2:84" x14ac:dyDescent="0.25">
      <c r="B31" s="39"/>
      <c r="C31" s="173" t="str">
        <f>'For Reference 2026 FMR'!C9&amp;": Number of Units"</f>
        <v>Cambria County: Number of Units</v>
      </c>
      <c r="D31" s="174"/>
      <c r="E31" s="109"/>
      <c r="F31" s="109"/>
      <c r="G31" s="109"/>
      <c r="H31" s="109"/>
      <c r="I31" s="109"/>
      <c r="J31" s="109"/>
      <c r="K31" s="108">
        <f t="shared" si="1"/>
        <v>0</v>
      </c>
      <c r="L31" s="59"/>
      <c r="N31" s="127"/>
    </row>
    <row r="32" spans="2:84" x14ac:dyDescent="0.25">
      <c r="B32" s="39"/>
      <c r="C32" s="173" t="str">
        <f>'For Reference 2026 FMR'!C10&amp;": Number of Units"</f>
        <v>Carbon County: Number of Units</v>
      </c>
      <c r="D32" s="174"/>
      <c r="E32" s="109"/>
      <c r="F32" s="109"/>
      <c r="G32" s="109"/>
      <c r="H32" s="109"/>
      <c r="I32" s="109"/>
      <c r="J32" s="109"/>
      <c r="K32" s="108">
        <f t="shared" si="1"/>
        <v>0</v>
      </c>
      <c r="L32" s="59"/>
      <c r="N32" s="127"/>
    </row>
    <row r="33" spans="2:14" x14ac:dyDescent="0.25">
      <c r="B33" s="39"/>
      <c r="C33" s="173" t="str">
        <f>'For Reference 2026 FMR'!C11&amp;": Number of Units"</f>
        <v>Centre County: Number of Units</v>
      </c>
      <c r="D33" s="174"/>
      <c r="E33" s="109"/>
      <c r="F33" s="109"/>
      <c r="G33" s="109"/>
      <c r="H33" s="109"/>
      <c r="I33" s="109"/>
      <c r="J33" s="109"/>
      <c r="K33" s="108">
        <f t="shared" si="1"/>
        <v>0</v>
      </c>
      <c r="L33" s="59"/>
      <c r="N33" s="127"/>
    </row>
    <row r="34" spans="2:14" x14ac:dyDescent="0.25">
      <c r="B34" s="39"/>
      <c r="C34" s="173" t="str">
        <f>'For Reference 2026 FMR'!C12&amp;": Number of Units"</f>
        <v>Clinton County: Number of Units</v>
      </c>
      <c r="D34" s="174"/>
      <c r="E34" s="109"/>
      <c r="F34" s="109"/>
      <c r="G34" s="109"/>
      <c r="H34" s="109"/>
      <c r="I34" s="109"/>
      <c r="J34" s="109"/>
      <c r="K34" s="108">
        <f t="shared" si="1"/>
        <v>0</v>
      </c>
      <c r="L34" s="59"/>
      <c r="N34" s="127"/>
    </row>
    <row r="35" spans="2:14" x14ac:dyDescent="0.25">
      <c r="B35" s="39"/>
      <c r="C35" s="173" t="str">
        <f>'For Reference 2026 FMR'!C13&amp;": Number of Units"</f>
        <v>Columbia County: Number of Units</v>
      </c>
      <c r="D35" s="174"/>
      <c r="E35" s="109"/>
      <c r="F35" s="109"/>
      <c r="G35" s="109"/>
      <c r="H35" s="109"/>
      <c r="I35" s="109"/>
      <c r="J35" s="109"/>
      <c r="K35" s="108">
        <f t="shared" si="1"/>
        <v>0</v>
      </c>
      <c r="L35" s="59"/>
      <c r="N35" s="127"/>
    </row>
    <row r="36" spans="2:14" x14ac:dyDescent="0.25">
      <c r="B36" s="39"/>
      <c r="C36" s="173" t="str">
        <f>'For Reference 2026 FMR'!C14&amp;": Number of Units"</f>
        <v>Cumberland County: Number of Units</v>
      </c>
      <c r="D36" s="174"/>
      <c r="E36" s="109"/>
      <c r="F36" s="109"/>
      <c r="G36" s="109"/>
      <c r="H36" s="109"/>
      <c r="I36" s="109"/>
      <c r="J36" s="109"/>
      <c r="K36" s="108">
        <f t="shared" si="1"/>
        <v>0</v>
      </c>
      <c r="L36" s="59"/>
      <c r="N36" s="127"/>
    </row>
    <row r="37" spans="2:14" x14ac:dyDescent="0.25">
      <c r="B37" s="39"/>
      <c r="C37" s="173" t="str">
        <f>'For Reference 2026 FMR'!C15&amp;": Number of Units"</f>
        <v>Franklin County: Number of Units</v>
      </c>
      <c r="D37" s="174"/>
      <c r="E37" s="109"/>
      <c r="F37" s="109"/>
      <c r="G37" s="109"/>
      <c r="H37" s="109"/>
      <c r="I37" s="109"/>
      <c r="J37" s="109"/>
      <c r="K37" s="108">
        <f t="shared" si="1"/>
        <v>0</v>
      </c>
      <c r="L37" s="59"/>
      <c r="N37" s="127"/>
    </row>
    <row r="38" spans="2:14" x14ac:dyDescent="0.25">
      <c r="B38" s="39"/>
      <c r="C38" s="173" t="str">
        <f>'For Reference 2026 FMR'!C16&amp;": Number of Units"</f>
        <v>Fulton County: Number of Units</v>
      </c>
      <c r="D38" s="174"/>
      <c r="E38" s="109"/>
      <c r="F38" s="109"/>
      <c r="G38" s="109"/>
      <c r="H38" s="109"/>
      <c r="I38" s="109"/>
      <c r="J38" s="109"/>
      <c r="K38" s="108">
        <f t="shared" si="1"/>
        <v>0</v>
      </c>
      <c r="L38" s="59"/>
      <c r="N38" s="127"/>
    </row>
    <row r="39" spans="2:14" x14ac:dyDescent="0.25">
      <c r="B39" s="39"/>
      <c r="C39" s="173" t="str">
        <f>'For Reference 2026 FMR'!C17&amp;": Number of Units"</f>
        <v>Huntingdon County: Number of Units</v>
      </c>
      <c r="D39" s="174"/>
      <c r="E39" s="109"/>
      <c r="F39" s="109"/>
      <c r="G39" s="109"/>
      <c r="H39" s="109"/>
      <c r="I39" s="109"/>
      <c r="J39" s="109"/>
      <c r="K39" s="108">
        <f t="shared" si="1"/>
        <v>0</v>
      </c>
      <c r="L39" s="59"/>
      <c r="N39" s="127"/>
    </row>
    <row r="40" spans="2:14" x14ac:dyDescent="0.25">
      <c r="B40" s="39"/>
      <c r="C40" s="173" t="str">
        <f>'For Reference 2026 FMR'!C18&amp;": Number of Units"</f>
        <v>Juniata County: Number of Units</v>
      </c>
      <c r="D40" s="174"/>
      <c r="E40" s="109"/>
      <c r="F40" s="109"/>
      <c r="G40" s="109"/>
      <c r="H40" s="109"/>
      <c r="I40" s="109"/>
      <c r="J40" s="109"/>
      <c r="K40" s="108">
        <f t="shared" si="1"/>
        <v>0</v>
      </c>
      <c r="L40" s="59"/>
      <c r="N40" s="127"/>
    </row>
    <row r="41" spans="2:14" x14ac:dyDescent="0.25">
      <c r="B41" s="39"/>
      <c r="C41" s="173" t="str">
        <f>'For Reference 2026 FMR'!C19&amp;": Number of Units"</f>
        <v>Lebanon County: Number of Units</v>
      </c>
      <c r="D41" s="174"/>
      <c r="E41" s="109"/>
      <c r="F41" s="109"/>
      <c r="G41" s="109"/>
      <c r="H41" s="109"/>
      <c r="I41" s="109"/>
      <c r="J41" s="109"/>
      <c r="K41" s="108">
        <f t="shared" si="1"/>
        <v>0</v>
      </c>
      <c r="L41" s="59"/>
      <c r="N41" s="127"/>
    </row>
    <row r="42" spans="2:14" x14ac:dyDescent="0.25">
      <c r="B42" s="39"/>
      <c r="C42" s="173" t="str">
        <f>'For Reference 2026 FMR'!C20&amp;": Number of Units"</f>
        <v>Lehigh County: Number of Units</v>
      </c>
      <c r="D42" s="174"/>
      <c r="E42" s="109"/>
      <c r="F42" s="109"/>
      <c r="G42" s="109"/>
      <c r="H42" s="109"/>
      <c r="I42" s="109"/>
      <c r="J42" s="109"/>
      <c r="K42" s="108">
        <f t="shared" si="1"/>
        <v>0</v>
      </c>
      <c r="L42" s="59"/>
      <c r="N42" s="127"/>
    </row>
    <row r="43" spans="2:14" x14ac:dyDescent="0.25">
      <c r="B43" s="39"/>
      <c r="C43" s="173" t="str">
        <f>'For Reference 2026 FMR'!C21&amp;": Number of Units"</f>
        <v>Lycoming County: Number of Units</v>
      </c>
      <c r="D43" s="174"/>
      <c r="E43" s="109"/>
      <c r="F43" s="109"/>
      <c r="G43" s="109"/>
      <c r="H43" s="109"/>
      <c r="I43" s="109"/>
      <c r="J43" s="109"/>
      <c r="K43" s="108">
        <f t="shared" si="1"/>
        <v>0</v>
      </c>
      <c r="L43" s="59"/>
      <c r="N43" s="127"/>
    </row>
    <row r="44" spans="2:14" x14ac:dyDescent="0.25">
      <c r="B44" s="39"/>
      <c r="C44" s="173" t="str">
        <f>'For Reference 2026 FMR'!C22&amp;": Number of Units"</f>
        <v>Mifflin County: Number of Units</v>
      </c>
      <c r="D44" s="174"/>
      <c r="E44" s="109"/>
      <c r="F44" s="109"/>
      <c r="G44" s="109"/>
      <c r="H44" s="109"/>
      <c r="I44" s="109"/>
      <c r="J44" s="109"/>
      <c r="K44" s="108">
        <f t="shared" si="1"/>
        <v>0</v>
      </c>
      <c r="L44" s="59"/>
      <c r="N44" s="127"/>
    </row>
    <row r="45" spans="2:14" x14ac:dyDescent="0.25">
      <c r="B45" s="39"/>
      <c r="C45" s="173" t="str">
        <f>'For Reference 2026 FMR'!C23&amp;": Number of Units"</f>
        <v>Monroe County: Number of Units</v>
      </c>
      <c r="D45" s="174"/>
      <c r="E45" s="109"/>
      <c r="F45" s="109"/>
      <c r="G45" s="109"/>
      <c r="H45" s="109"/>
      <c r="I45" s="109"/>
      <c r="J45" s="109"/>
      <c r="K45" s="108">
        <f t="shared" si="1"/>
        <v>0</v>
      </c>
      <c r="L45" s="59"/>
      <c r="N45" s="127"/>
    </row>
    <row r="46" spans="2:14" x14ac:dyDescent="0.25">
      <c r="B46" s="39"/>
      <c r="C46" s="173" t="str">
        <f>'For Reference 2026 FMR'!C24&amp;": Number of Units"</f>
        <v>Montour County: Number of Units</v>
      </c>
      <c r="D46" s="174"/>
      <c r="E46" s="109"/>
      <c r="F46" s="109"/>
      <c r="G46" s="109"/>
      <c r="H46" s="109"/>
      <c r="I46" s="109"/>
      <c r="J46" s="109"/>
      <c r="K46" s="108">
        <f t="shared" si="1"/>
        <v>0</v>
      </c>
      <c r="L46" s="59"/>
      <c r="N46" s="127"/>
    </row>
    <row r="47" spans="2:14" x14ac:dyDescent="0.25">
      <c r="B47" s="39"/>
      <c r="C47" s="173" t="str">
        <f>'For Reference 2026 FMR'!C25&amp;": Number of Units"</f>
        <v>Northampton County: Number of Units</v>
      </c>
      <c r="D47" s="174"/>
      <c r="E47" s="109"/>
      <c r="F47" s="109"/>
      <c r="G47" s="109"/>
      <c r="H47" s="109"/>
      <c r="I47" s="109"/>
      <c r="J47" s="109"/>
      <c r="K47" s="108">
        <f t="shared" si="1"/>
        <v>0</v>
      </c>
      <c r="L47" s="59"/>
      <c r="N47" s="127"/>
    </row>
    <row r="48" spans="2:14" x14ac:dyDescent="0.25">
      <c r="B48" s="39"/>
      <c r="C48" s="173" t="str">
        <f>'For Reference 2026 FMR'!C26&amp;": Number of Units"</f>
        <v>Northumberland County: Number of Units</v>
      </c>
      <c r="D48" s="174"/>
      <c r="E48" s="109"/>
      <c r="F48" s="109"/>
      <c r="G48" s="109"/>
      <c r="H48" s="109"/>
      <c r="I48" s="109"/>
      <c r="J48" s="109"/>
      <c r="K48" s="108">
        <f t="shared" si="1"/>
        <v>0</v>
      </c>
      <c r="L48" s="59"/>
      <c r="N48" s="127"/>
    </row>
    <row r="49" spans="2:14" x14ac:dyDescent="0.25">
      <c r="B49" s="39"/>
      <c r="C49" s="173" t="str">
        <f>'For Reference 2026 FMR'!C27&amp;": Number of Units"</f>
        <v>Perry County: Number of Units</v>
      </c>
      <c r="D49" s="174"/>
      <c r="E49" s="109"/>
      <c r="F49" s="109"/>
      <c r="G49" s="109"/>
      <c r="H49" s="109"/>
      <c r="I49" s="109"/>
      <c r="J49" s="109"/>
      <c r="K49" s="108">
        <f t="shared" si="1"/>
        <v>0</v>
      </c>
      <c r="L49" s="59"/>
      <c r="N49" s="127"/>
    </row>
    <row r="50" spans="2:14" x14ac:dyDescent="0.25">
      <c r="B50" s="39"/>
      <c r="C50" s="173" t="str">
        <f>'For Reference 2026 FMR'!C28&amp;": Number of Units"</f>
        <v>Pike County: Number of Units</v>
      </c>
      <c r="D50" s="174"/>
      <c r="E50" s="109"/>
      <c r="F50" s="109"/>
      <c r="G50" s="109"/>
      <c r="H50" s="109"/>
      <c r="I50" s="109"/>
      <c r="J50" s="109"/>
      <c r="K50" s="108">
        <f t="shared" si="1"/>
        <v>0</v>
      </c>
      <c r="L50" s="59"/>
      <c r="N50" s="127"/>
    </row>
    <row r="51" spans="2:14" x14ac:dyDescent="0.25">
      <c r="B51" s="39"/>
      <c r="C51" s="173" t="str">
        <f>'For Reference 2026 FMR'!C29&amp;": Number of Units"</f>
        <v>Schuylkill County: Number of Units</v>
      </c>
      <c r="D51" s="174"/>
      <c r="E51" s="109"/>
      <c r="F51" s="109"/>
      <c r="G51" s="109"/>
      <c r="H51" s="109"/>
      <c r="I51" s="109"/>
      <c r="J51" s="109"/>
      <c r="K51" s="108">
        <f t="shared" si="1"/>
        <v>0</v>
      </c>
      <c r="L51" s="59"/>
      <c r="N51" s="127"/>
    </row>
    <row r="52" spans="2:14" x14ac:dyDescent="0.25">
      <c r="B52" s="39"/>
      <c r="C52" s="173" t="str">
        <f>'For Reference 2026 FMR'!C30&amp;": Number of Units"</f>
        <v>Snyder County: Number of Units</v>
      </c>
      <c r="D52" s="174"/>
      <c r="E52" s="109"/>
      <c r="F52" s="109"/>
      <c r="G52" s="109"/>
      <c r="H52" s="109"/>
      <c r="I52" s="109"/>
      <c r="J52" s="109"/>
      <c r="K52" s="108">
        <f t="shared" si="1"/>
        <v>0</v>
      </c>
      <c r="L52" s="59"/>
      <c r="N52" s="127"/>
    </row>
    <row r="53" spans="2:14" x14ac:dyDescent="0.25">
      <c r="B53" s="39"/>
      <c r="C53" s="173" t="str">
        <f>'For Reference 2026 FMR'!C31&amp;": Number of Units"</f>
        <v>Somerset County: Number of Units</v>
      </c>
      <c r="D53" s="174"/>
      <c r="E53" s="109"/>
      <c r="F53" s="109"/>
      <c r="G53" s="109"/>
      <c r="H53" s="109"/>
      <c r="I53" s="109"/>
      <c r="J53" s="109"/>
      <c r="K53" s="108">
        <f t="shared" si="1"/>
        <v>0</v>
      </c>
      <c r="L53" s="59"/>
      <c r="N53" s="127"/>
    </row>
    <row r="54" spans="2:14" x14ac:dyDescent="0.25">
      <c r="B54" s="39"/>
      <c r="C54" s="173" t="str">
        <f>'For Reference 2026 FMR'!C32&amp;": Number of Units"</f>
        <v>Sullivan County: Number of Units</v>
      </c>
      <c r="D54" s="174"/>
      <c r="E54" s="109"/>
      <c r="F54" s="109"/>
      <c r="G54" s="109"/>
      <c r="H54" s="109"/>
      <c r="I54" s="109"/>
      <c r="J54" s="109"/>
      <c r="K54" s="108">
        <f t="shared" si="1"/>
        <v>0</v>
      </c>
      <c r="L54" s="59"/>
      <c r="N54" s="127"/>
    </row>
    <row r="55" spans="2:14" x14ac:dyDescent="0.25">
      <c r="B55" s="39"/>
      <c r="C55" s="173" t="str">
        <f>'For Reference 2026 FMR'!C33&amp;": Number of Units"</f>
        <v>Susquehanna County: Number of Units</v>
      </c>
      <c r="D55" s="174"/>
      <c r="E55" s="109"/>
      <c r="F55" s="109"/>
      <c r="G55" s="109"/>
      <c r="H55" s="109"/>
      <c r="I55" s="109"/>
      <c r="J55" s="109"/>
      <c r="K55" s="108">
        <f t="shared" si="1"/>
        <v>0</v>
      </c>
      <c r="L55" s="59"/>
      <c r="N55" s="127"/>
    </row>
    <row r="56" spans="2:14" x14ac:dyDescent="0.25">
      <c r="B56" s="39"/>
      <c r="C56" s="173" t="str">
        <f>'For Reference 2026 FMR'!C34&amp;": Number of Units"</f>
        <v>Tioga County: Number of Units</v>
      </c>
      <c r="D56" s="174"/>
      <c r="E56" s="109"/>
      <c r="F56" s="109"/>
      <c r="G56" s="109"/>
      <c r="H56" s="109"/>
      <c r="I56" s="109"/>
      <c r="J56" s="109"/>
      <c r="K56" s="108">
        <f t="shared" si="1"/>
        <v>0</v>
      </c>
      <c r="L56" s="59"/>
      <c r="N56" s="127"/>
    </row>
    <row r="57" spans="2:14" x14ac:dyDescent="0.25">
      <c r="B57" s="39"/>
      <c r="C57" s="173" t="str">
        <f>'For Reference 2026 FMR'!C35&amp;": Number of Units"</f>
        <v>Union County: Number of Units</v>
      </c>
      <c r="D57" s="174"/>
      <c r="E57" s="109"/>
      <c r="F57" s="109"/>
      <c r="G57" s="109"/>
      <c r="H57" s="109"/>
      <c r="I57" s="109"/>
      <c r="J57" s="109"/>
      <c r="K57" s="108">
        <f t="shared" si="1"/>
        <v>0</v>
      </c>
      <c r="L57" s="59"/>
      <c r="N57" s="127"/>
    </row>
    <row r="58" spans="2:14" x14ac:dyDescent="0.25">
      <c r="B58" s="39"/>
      <c r="C58" s="173" t="str">
        <f>'For Reference 2026 FMR'!C36&amp;": Number of Units"</f>
        <v>Wayne County: Number of Units</v>
      </c>
      <c r="D58" s="174"/>
      <c r="E58" s="109"/>
      <c r="F58" s="109"/>
      <c r="G58" s="109"/>
      <c r="H58" s="109"/>
      <c r="I58" s="109"/>
      <c r="J58" s="109"/>
      <c r="K58" s="108">
        <f t="shared" si="1"/>
        <v>0</v>
      </c>
      <c r="L58" s="59"/>
      <c r="N58" s="127"/>
    </row>
    <row r="59" spans="2:14" x14ac:dyDescent="0.25">
      <c r="B59" s="39"/>
      <c r="C59" s="173" t="str">
        <f>'For Reference 2026 FMR'!C37&amp;": Number of Units"</f>
        <v>Wyoming County: Number of Units</v>
      </c>
      <c r="D59" s="174"/>
      <c r="E59" s="109"/>
      <c r="F59" s="109"/>
      <c r="G59" s="109"/>
      <c r="H59" s="109"/>
      <c r="I59" s="109"/>
      <c r="J59" s="109"/>
      <c r="K59" s="108">
        <f t="shared" si="1"/>
        <v>0</v>
      </c>
      <c r="L59" s="59"/>
      <c r="N59" s="127"/>
    </row>
    <row r="60" spans="2:14" ht="10.5" customHeight="1" x14ac:dyDescent="0.25">
      <c r="B60" s="39"/>
      <c r="L60" s="59"/>
    </row>
    <row r="61" spans="2:14" ht="150" customHeight="1" x14ac:dyDescent="0.25">
      <c r="B61" s="39"/>
      <c r="C61" s="194" t="s">
        <v>212</v>
      </c>
      <c r="D61" s="194"/>
      <c r="E61" s="194"/>
      <c r="F61" s="194"/>
      <c r="G61" s="194"/>
      <c r="H61" s="194"/>
      <c r="I61" s="194"/>
      <c r="J61" s="194"/>
      <c r="K61" s="128"/>
      <c r="L61" s="59"/>
    </row>
    <row r="62" spans="2:14" ht="9" customHeight="1" x14ac:dyDescent="0.25">
      <c r="B62" s="39"/>
      <c r="C62" s="129"/>
      <c r="D62" s="129"/>
      <c r="E62" s="129"/>
      <c r="F62" s="129"/>
      <c r="G62" s="129"/>
      <c r="H62" s="129"/>
      <c r="I62" s="129"/>
      <c r="J62" s="129"/>
      <c r="K62" s="129"/>
      <c r="L62" s="59"/>
    </row>
    <row r="63" spans="2:14" ht="8.25" customHeight="1" x14ac:dyDescent="0.25">
      <c r="B63" s="39"/>
      <c r="L63" s="59"/>
    </row>
    <row r="64" spans="2:14" ht="15.75" x14ac:dyDescent="0.25">
      <c r="B64" s="39"/>
      <c r="C64" s="181" t="str">
        <f>IF(I20="Actual/HUD Paid Rent", "Actual Rents/HUD Paid Rents: INSERT ACTUAL RENTS IN BLUE BOXES BELOW", "Actual Rents/HUD Paid Rents: Not Used for This Project")</f>
        <v>Actual Rents/HUD Paid Rents: Not Used for This Project</v>
      </c>
      <c r="D64" s="181"/>
      <c r="E64" s="181"/>
      <c r="F64" s="181"/>
      <c r="G64" s="181"/>
      <c r="H64" s="181"/>
      <c r="I64" s="181"/>
      <c r="J64" s="181"/>
      <c r="L64" s="59"/>
    </row>
    <row r="65" spans="2:14" ht="30" x14ac:dyDescent="0.25">
      <c r="B65" s="39"/>
      <c r="C65" s="182" t="s">
        <v>111</v>
      </c>
      <c r="D65" s="183"/>
      <c r="E65" s="111" t="s">
        <v>55</v>
      </c>
      <c r="F65" s="105" t="s">
        <v>57</v>
      </c>
      <c r="G65" s="110" t="s">
        <v>12</v>
      </c>
      <c r="H65" s="110" t="s">
        <v>13</v>
      </c>
      <c r="I65" s="110" t="s">
        <v>14</v>
      </c>
      <c r="J65" s="110" t="s">
        <v>15</v>
      </c>
      <c r="L65" s="59"/>
    </row>
    <row r="66" spans="2:14" x14ac:dyDescent="0.25">
      <c r="B66" s="39"/>
      <c r="C66" s="173" t="str">
        <f>'For Reference 2026 FMR'!C5</f>
        <v>Adams County</v>
      </c>
      <c r="D66" s="174"/>
      <c r="E66" s="130" t="str">
        <f>IF(I20="FMR","N/A",0)</f>
        <v>N/A</v>
      </c>
      <c r="F66" s="130" t="str">
        <f>IF(I20="FMR","N/A",0)</f>
        <v>N/A</v>
      </c>
      <c r="G66" s="130" t="str">
        <f>IF(I20="FMR","N/A",0)</f>
        <v>N/A</v>
      </c>
      <c r="H66" s="130" t="str">
        <f>IF(I20="FMR","N/A",0)</f>
        <v>N/A</v>
      </c>
      <c r="I66" s="130" t="str">
        <f>IF(I20="FMR","N/A",0)</f>
        <v>N/A</v>
      </c>
      <c r="J66" s="130" t="str">
        <f>IF(I20="FMR","N/A",0)</f>
        <v>N/A</v>
      </c>
      <c r="L66" s="59"/>
      <c r="N66" s="127"/>
    </row>
    <row r="67" spans="2:14" x14ac:dyDescent="0.25">
      <c r="B67" s="39"/>
      <c r="C67" s="173" t="str">
        <f>'For Reference 2026 FMR'!C6</f>
        <v>Bedford County</v>
      </c>
      <c r="D67" s="174"/>
      <c r="E67" s="130" t="str">
        <f>IF(I20="FMR","N/A",0)</f>
        <v>N/A</v>
      </c>
      <c r="F67" s="130" t="str">
        <f>IF(I20="FMR","N/A",0)</f>
        <v>N/A</v>
      </c>
      <c r="G67" s="130" t="str">
        <f>IF(I20="FMR","N/A",0)</f>
        <v>N/A</v>
      </c>
      <c r="H67" s="130" t="str">
        <f>IF(I20="FMR","N/A",0)</f>
        <v>N/A</v>
      </c>
      <c r="I67" s="130" t="str">
        <f>IF(I20="FMR","N/A",0)</f>
        <v>N/A</v>
      </c>
      <c r="J67" s="130" t="str">
        <f>IF(I20="FMR","N/A",0)</f>
        <v>N/A</v>
      </c>
      <c r="L67" s="59"/>
      <c r="N67" s="127"/>
    </row>
    <row r="68" spans="2:14" x14ac:dyDescent="0.25">
      <c r="B68" s="39"/>
      <c r="C68" s="173" t="str">
        <f>'For Reference 2026 FMR'!C7</f>
        <v>Blair County</v>
      </c>
      <c r="D68" s="174"/>
      <c r="E68" s="130" t="str">
        <f>IF(I20="FMR","N/A",0)</f>
        <v>N/A</v>
      </c>
      <c r="F68" s="130" t="str">
        <f>IF(I20="FMR","N/A",0)</f>
        <v>N/A</v>
      </c>
      <c r="G68" s="130" t="str">
        <f>IF(I20="FMR","N/A",0)</f>
        <v>N/A</v>
      </c>
      <c r="H68" s="130" t="str">
        <f>IF(I20="FMR","N/A",0)</f>
        <v>N/A</v>
      </c>
      <c r="I68" s="130" t="str">
        <f>IF(I20="FMR","N/A",0)</f>
        <v>N/A</v>
      </c>
      <c r="J68" s="130" t="str">
        <f>IF(I20="FMR","N/A",0)</f>
        <v>N/A</v>
      </c>
      <c r="L68" s="59"/>
      <c r="N68" s="127"/>
    </row>
    <row r="69" spans="2:14" x14ac:dyDescent="0.25">
      <c r="B69" s="39"/>
      <c r="C69" s="173" t="str">
        <f>'For Reference 2026 FMR'!C8</f>
        <v>Bradford County</v>
      </c>
      <c r="D69" s="174"/>
      <c r="E69" s="130" t="str">
        <f>IF(I20="FMR","N/A",0)</f>
        <v>N/A</v>
      </c>
      <c r="F69" s="130" t="str">
        <f>IF(I20="FMR","N/A",0)</f>
        <v>N/A</v>
      </c>
      <c r="G69" s="130" t="str">
        <f>IF(I20="FMR","N/A",0)</f>
        <v>N/A</v>
      </c>
      <c r="H69" s="130" t="str">
        <f>IF(I20="FMR","N/A",0)</f>
        <v>N/A</v>
      </c>
      <c r="I69" s="130" t="str">
        <f>IF(I20="FMR","N/A",0)</f>
        <v>N/A</v>
      </c>
      <c r="J69" s="130" t="str">
        <f>IF(I20="FMR","N/A",0)</f>
        <v>N/A</v>
      </c>
      <c r="L69" s="59"/>
      <c r="N69" s="127"/>
    </row>
    <row r="70" spans="2:14" x14ac:dyDescent="0.25">
      <c r="B70" s="39"/>
      <c r="C70" s="173" t="str">
        <f>'For Reference 2026 FMR'!C9</f>
        <v>Cambria County</v>
      </c>
      <c r="D70" s="174"/>
      <c r="E70" s="130" t="str">
        <f>IF(I20="FMR","N/A",0)</f>
        <v>N/A</v>
      </c>
      <c r="F70" s="130" t="str">
        <f>IF(I20="FMR","N/A",0)</f>
        <v>N/A</v>
      </c>
      <c r="G70" s="130" t="str">
        <f>IF(I20="FMR","N/A",0)</f>
        <v>N/A</v>
      </c>
      <c r="H70" s="130" t="str">
        <f>IF(I20="FMR","N/A",0)</f>
        <v>N/A</v>
      </c>
      <c r="I70" s="130" t="str">
        <f>IF(I20="FMR","N/A",0)</f>
        <v>N/A</v>
      </c>
      <c r="J70" s="130" t="str">
        <f>IF(I20="FMR","N/A",0)</f>
        <v>N/A</v>
      </c>
      <c r="L70" s="59"/>
      <c r="N70" s="127"/>
    </row>
    <row r="71" spans="2:14" x14ac:dyDescent="0.25">
      <c r="B71" s="39"/>
      <c r="C71" s="173" t="str">
        <f>'For Reference 2026 FMR'!C10</f>
        <v>Carbon County</v>
      </c>
      <c r="D71" s="174"/>
      <c r="E71" s="130" t="str">
        <f>IF(I20="FMR","N/A",0)</f>
        <v>N/A</v>
      </c>
      <c r="F71" s="130" t="str">
        <f>IF(I20="FMR","N/A",0)</f>
        <v>N/A</v>
      </c>
      <c r="G71" s="130" t="str">
        <f>IF(I20="FMR","N/A",0)</f>
        <v>N/A</v>
      </c>
      <c r="H71" s="130" t="str">
        <f>IF(I20="FMR","N/A",0)</f>
        <v>N/A</v>
      </c>
      <c r="I71" s="130" t="str">
        <f>IF(I20="FMR","N/A",0)</f>
        <v>N/A</v>
      </c>
      <c r="J71" s="130" t="str">
        <f>IF(I20="FMR","N/A",0)</f>
        <v>N/A</v>
      </c>
      <c r="L71" s="59"/>
      <c r="N71" s="127"/>
    </row>
    <row r="72" spans="2:14" x14ac:dyDescent="0.25">
      <c r="B72" s="39"/>
      <c r="C72" s="173" t="str">
        <f>'For Reference 2026 FMR'!C11</f>
        <v>Centre County</v>
      </c>
      <c r="D72" s="174"/>
      <c r="E72" s="130" t="str">
        <f>IF(I20="FMR","N/A",0)</f>
        <v>N/A</v>
      </c>
      <c r="F72" s="130" t="str">
        <f>IF(I20="FMR","N/A",0)</f>
        <v>N/A</v>
      </c>
      <c r="G72" s="130" t="str">
        <f>IF(I20="FMR","N/A",0)</f>
        <v>N/A</v>
      </c>
      <c r="H72" s="130" t="str">
        <f>IF(I20="FMR","N/A",0)</f>
        <v>N/A</v>
      </c>
      <c r="I72" s="130" t="str">
        <f>IF(I20="FMR","N/A",0)</f>
        <v>N/A</v>
      </c>
      <c r="J72" s="130" t="str">
        <f>IF(I20="FMR","N/A",0)</f>
        <v>N/A</v>
      </c>
      <c r="L72" s="59"/>
      <c r="N72" s="127"/>
    </row>
    <row r="73" spans="2:14" x14ac:dyDescent="0.25">
      <c r="B73" s="39"/>
      <c r="C73" s="173" t="str">
        <f>'For Reference 2026 FMR'!C12</f>
        <v>Clinton County</v>
      </c>
      <c r="D73" s="174"/>
      <c r="E73" s="130" t="str">
        <f>IF(I20="FMR","N/A",0)</f>
        <v>N/A</v>
      </c>
      <c r="F73" s="130" t="str">
        <f>IF(I20="FMR","N/A",0)</f>
        <v>N/A</v>
      </c>
      <c r="G73" s="130" t="str">
        <f>IF(I20="FMR","N/A",0)</f>
        <v>N/A</v>
      </c>
      <c r="H73" s="130" t="str">
        <f>IF(I20="FMR","N/A",0)</f>
        <v>N/A</v>
      </c>
      <c r="I73" s="130" t="str">
        <f>IF(I20="FMR","N/A",0)</f>
        <v>N/A</v>
      </c>
      <c r="J73" s="130" t="str">
        <f>IF(I20="FMR","N/A",0)</f>
        <v>N/A</v>
      </c>
      <c r="L73" s="59"/>
      <c r="N73" s="127"/>
    </row>
    <row r="74" spans="2:14" x14ac:dyDescent="0.25">
      <c r="B74" s="39"/>
      <c r="C74" s="173" t="str">
        <f>'For Reference 2026 FMR'!C13</f>
        <v>Columbia County</v>
      </c>
      <c r="D74" s="174"/>
      <c r="E74" s="130" t="str">
        <f>IF(I20="FMR","N/A",0)</f>
        <v>N/A</v>
      </c>
      <c r="F74" s="130" t="str">
        <f>IF(I20="FMR","N/A",0)</f>
        <v>N/A</v>
      </c>
      <c r="G74" s="130" t="str">
        <f>IF(I20="FMR","N/A",0)</f>
        <v>N/A</v>
      </c>
      <c r="H74" s="130" t="str">
        <f>IF(I20="FMR","N/A",0)</f>
        <v>N/A</v>
      </c>
      <c r="I74" s="130" t="str">
        <f>IF(I20="FMR","N/A",0)</f>
        <v>N/A</v>
      </c>
      <c r="J74" s="130" t="str">
        <f>IF(I20="FMR","N/A",0)</f>
        <v>N/A</v>
      </c>
      <c r="L74" s="59"/>
      <c r="N74" s="127"/>
    </row>
    <row r="75" spans="2:14" x14ac:dyDescent="0.25">
      <c r="B75" s="39"/>
      <c r="C75" s="173" t="str">
        <f>'For Reference 2026 FMR'!C14</f>
        <v>Cumberland County</v>
      </c>
      <c r="D75" s="174"/>
      <c r="E75" s="130" t="str">
        <f>IF(I20="FMR","N/A",0)</f>
        <v>N/A</v>
      </c>
      <c r="F75" s="130" t="str">
        <f>IF(I20="FMR","N/A",0)</f>
        <v>N/A</v>
      </c>
      <c r="G75" s="130" t="str">
        <f>IF(I20="FMR","N/A",0)</f>
        <v>N/A</v>
      </c>
      <c r="H75" s="130" t="str">
        <f>IF(I20="FMR","N/A",0)</f>
        <v>N/A</v>
      </c>
      <c r="I75" s="130" t="str">
        <f>IF(I20="FMR","N/A",0)</f>
        <v>N/A</v>
      </c>
      <c r="J75" s="130" t="str">
        <f>IF(I20="FMR","N/A",0)</f>
        <v>N/A</v>
      </c>
      <c r="L75" s="59"/>
      <c r="N75" s="127"/>
    </row>
    <row r="76" spans="2:14" x14ac:dyDescent="0.25">
      <c r="B76" s="39"/>
      <c r="C76" s="173" t="str">
        <f>'For Reference 2026 FMR'!C15</f>
        <v>Franklin County</v>
      </c>
      <c r="D76" s="174"/>
      <c r="E76" s="130" t="str">
        <f>IF(I20="FMR","N/A",0)</f>
        <v>N/A</v>
      </c>
      <c r="F76" s="130" t="str">
        <f>IF(I20="FMR","N/A",0)</f>
        <v>N/A</v>
      </c>
      <c r="G76" s="130" t="str">
        <f>IF(I20="FMR","N/A",0)</f>
        <v>N/A</v>
      </c>
      <c r="H76" s="130" t="str">
        <f>IF(I20="FMR","N/A",0)</f>
        <v>N/A</v>
      </c>
      <c r="I76" s="130" t="str">
        <f>IF(I20="FMR","N/A",0)</f>
        <v>N/A</v>
      </c>
      <c r="J76" s="130" t="str">
        <f>IF(I20="FMR","N/A",0)</f>
        <v>N/A</v>
      </c>
      <c r="L76" s="59"/>
      <c r="N76" s="127"/>
    </row>
    <row r="77" spans="2:14" x14ac:dyDescent="0.25">
      <c r="B77" s="39"/>
      <c r="C77" s="173" t="str">
        <f>'For Reference 2026 FMR'!C16</f>
        <v>Fulton County</v>
      </c>
      <c r="D77" s="174"/>
      <c r="E77" s="130" t="str">
        <f>IF(I20="FMR","N/A",0)</f>
        <v>N/A</v>
      </c>
      <c r="F77" s="130" t="str">
        <f>IF(I20="FMR","N/A",0)</f>
        <v>N/A</v>
      </c>
      <c r="G77" s="130" t="str">
        <f>IF(I20="FMR","N/A",0)</f>
        <v>N/A</v>
      </c>
      <c r="H77" s="130" t="str">
        <f>IF(I20="FMR","N/A",0)</f>
        <v>N/A</v>
      </c>
      <c r="I77" s="130" t="str">
        <f>IF(I20="FMR","N/A",0)</f>
        <v>N/A</v>
      </c>
      <c r="J77" s="130" t="str">
        <f>IF(I20="FMR","N/A",0)</f>
        <v>N/A</v>
      </c>
      <c r="L77" s="59"/>
      <c r="N77" s="127"/>
    </row>
    <row r="78" spans="2:14" x14ac:dyDescent="0.25">
      <c r="B78" s="39"/>
      <c r="C78" s="173" t="str">
        <f>'For Reference 2026 FMR'!C17</f>
        <v>Huntingdon County</v>
      </c>
      <c r="D78" s="174"/>
      <c r="E78" s="130" t="str">
        <f>IF(I20="FMR","N/A",0)</f>
        <v>N/A</v>
      </c>
      <c r="F78" s="130" t="str">
        <f>IF(I20="FMR","N/A",0)</f>
        <v>N/A</v>
      </c>
      <c r="G78" s="130" t="str">
        <f>IF(I20="FMR","N/A",0)</f>
        <v>N/A</v>
      </c>
      <c r="H78" s="130" t="str">
        <f>IF(I20="FMR","N/A",0)</f>
        <v>N/A</v>
      </c>
      <c r="I78" s="130" t="str">
        <f>IF(I20="FMR","N/A",0)</f>
        <v>N/A</v>
      </c>
      <c r="J78" s="130" t="str">
        <f>IF(I20="FMR","N/A",0)</f>
        <v>N/A</v>
      </c>
      <c r="L78" s="59"/>
      <c r="N78" s="127"/>
    </row>
    <row r="79" spans="2:14" x14ac:dyDescent="0.25">
      <c r="B79" s="39"/>
      <c r="C79" s="173" t="str">
        <f>'For Reference 2026 FMR'!C18</f>
        <v>Juniata County</v>
      </c>
      <c r="D79" s="174"/>
      <c r="E79" s="130" t="str">
        <f>IF(I20="FMR","N/A",0)</f>
        <v>N/A</v>
      </c>
      <c r="F79" s="130" t="str">
        <f>IF(I20="FMR","N/A",0)</f>
        <v>N/A</v>
      </c>
      <c r="G79" s="130" t="str">
        <f>IF(I20="FMR","N/A",0)</f>
        <v>N/A</v>
      </c>
      <c r="H79" s="130" t="str">
        <f>IF(I20="FMR","N/A",0)</f>
        <v>N/A</v>
      </c>
      <c r="I79" s="130" t="str">
        <f>IF(I20="FMR","N/A",0)</f>
        <v>N/A</v>
      </c>
      <c r="J79" s="130" t="str">
        <f>IF(I20="FMR","N/A",0)</f>
        <v>N/A</v>
      </c>
      <c r="L79" s="59"/>
      <c r="N79" s="127"/>
    </row>
    <row r="80" spans="2:14" x14ac:dyDescent="0.25">
      <c r="B80" s="39"/>
      <c r="C80" s="173" t="str">
        <f>'For Reference 2026 FMR'!C19</f>
        <v>Lebanon County</v>
      </c>
      <c r="D80" s="174"/>
      <c r="E80" s="130" t="str">
        <f>IF(I20="FMR","N/A",0)</f>
        <v>N/A</v>
      </c>
      <c r="F80" s="130" t="str">
        <f>IF(I20="FMR","N/A",0)</f>
        <v>N/A</v>
      </c>
      <c r="G80" s="130" t="str">
        <f>IF(I20="FMR","N/A",0)</f>
        <v>N/A</v>
      </c>
      <c r="H80" s="130" t="str">
        <f>IF(I20="FMR","N/A",0)</f>
        <v>N/A</v>
      </c>
      <c r="I80" s="130" t="str">
        <f>IF(I20="FMR","N/A",0)</f>
        <v>N/A</v>
      </c>
      <c r="J80" s="130" t="str">
        <f>IF(I20="FMR","N/A",0)</f>
        <v>N/A</v>
      </c>
      <c r="L80" s="59"/>
      <c r="N80" s="127"/>
    </row>
    <row r="81" spans="2:14" x14ac:dyDescent="0.25">
      <c r="B81" s="39"/>
      <c r="C81" s="173" t="str">
        <f>'For Reference 2026 FMR'!C20</f>
        <v>Lehigh County</v>
      </c>
      <c r="D81" s="174"/>
      <c r="E81" s="130" t="str">
        <f>IF(I20="FMR","N/A",0)</f>
        <v>N/A</v>
      </c>
      <c r="F81" s="130" t="str">
        <f>IF(I20="FMR","N/A",0)</f>
        <v>N/A</v>
      </c>
      <c r="G81" s="130" t="str">
        <f>IF(I20="FMR","N/A",0)</f>
        <v>N/A</v>
      </c>
      <c r="H81" s="130" t="str">
        <f>IF(I20="FMR","N/A",0)</f>
        <v>N/A</v>
      </c>
      <c r="I81" s="130" t="str">
        <f>IF(I20="FMR","N/A",0)</f>
        <v>N/A</v>
      </c>
      <c r="J81" s="130" t="str">
        <f>IF(I20="FMR","N/A",0)</f>
        <v>N/A</v>
      </c>
      <c r="L81" s="59"/>
      <c r="N81" s="127"/>
    </row>
    <row r="82" spans="2:14" x14ac:dyDescent="0.25">
      <c r="B82" s="39"/>
      <c r="C82" s="173" t="str">
        <f>'For Reference 2026 FMR'!C21</f>
        <v>Lycoming County</v>
      </c>
      <c r="D82" s="174"/>
      <c r="E82" s="130" t="str">
        <f>IF(I20="FMR","N/A",0)</f>
        <v>N/A</v>
      </c>
      <c r="F82" s="130" t="str">
        <f>IF(I20="FMR","N/A",0)</f>
        <v>N/A</v>
      </c>
      <c r="G82" s="130" t="str">
        <f>IF(I20="FMR","N/A",0)</f>
        <v>N/A</v>
      </c>
      <c r="H82" s="130" t="str">
        <f>IF(I20="FMR","N/A",0)</f>
        <v>N/A</v>
      </c>
      <c r="I82" s="130" t="str">
        <f>IF(I20="FMR","N/A",0)</f>
        <v>N/A</v>
      </c>
      <c r="J82" s="130" t="str">
        <f>IF(I20="FMR","N/A",0)</f>
        <v>N/A</v>
      </c>
      <c r="L82" s="59"/>
      <c r="N82" s="127"/>
    </row>
    <row r="83" spans="2:14" x14ac:dyDescent="0.25">
      <c r="B83" s="39"/>
      <c r="C83" s="173" t="str">
        <f>'For Reference 2026 FMR'!C22</f>
        <v>Mifflin County</v>
      </c>
      <c r="D83" s="174"/>
      <c r="E83" s="130" t="str">
        <f>IF(I20="FMR","N/A",0)</f>
        <v>N/A</v>
      </c>
      <c r="F83" s="130" t="str">
        <f>IF(I20="FMR","N/A",0)</f>
        <v>N/A</v>
      </c>
      <c r="G83" s="130" t="str">
        <f>IF(I20="FMR","N/A",0)</f>
        <v>N/A</v>
      </c>
      <c r="H83" s="130" t="str">
        <f>IF(I20="FMR","N/A",0)</f>
        <v>N/A</v>
      </c>
      <c r="I83" s="130" t="str">
        <f>IF(I20="FMR","N/A",0)</f>
        <v>N/A</v>
      </c>
      <c r="J83" s="130" t="str">
        <f>IF(I20="FMR","N/A",0)</f>
        <v>N/A</v>
      </c>
      <c r="L83" s="59"/>
      <c r="N83" s="127"/>
    </row>
    <row r="84" spans="2:14" x14ac:dyDescent="0.25">
      <c r="B84" s="39"/>
      <c r="C84" s="173" t="str">
        <f>'For Reference 2026 FMR'!C23</f>
        <v>Monroe County</v>
      </c>
      <c r="D84" s="174"/>
      <c r="E84" s="130" t="str">
        <f>IF(I20="FMR","N/A",0)</f>
        <v>N/A</v>
      </c>
      <c r="F84" s="130" t="str">
        <f>IF(I20="FMR","N/A",0)</f>
        <v>N/A</v>
      </c>
      <c r="G84" s="130" t="str">
        <f>IF(I20="FMR","N/A",0)</f>
        <v>N/A</v>
      </c>
      <c r="H84" s="130" t="str">
        <f>IF(I20="FMR","N/A",0)</f>
        <v>N/A</v>
      </c>
      <c r="I84" s="130" t="str">
        <f>IF(I20="FMR","N/A",0)</f>
        <v>N/A</v>
      </c>
      <c r="J84" s="130" t="str">
        <f>IF(I20="FMR","N/A",0)</f>
        <v>N/A</v>
      </c>
      <c r="L84" s="59"/>
      <c r="N84" s="127"/>
    </row>
    <row r="85" spans="2:14" x14ac:dyDescent="0.25">
      <c r="B85" s="39"/>
      <c r="C85" s="173" t="str">
        <f>'For Reference 2026 FMR'!C24</f>
        <v>Montour County</v>
      </c>
      <c r="D85" s="174"/>
      <c r="E85" s="130" t="str">
        <f>IF(I20="FMR","N/A",0)</f>
        <v>N/A</v>
      </c>
      <c r="F85" s="130" t="str">
        <f>IF(I20="FMR","N/A",0)</f>
        <v>N/A</v>
      </c>
      <c r="G85" s="130" t="str">
        <f>IF(I20="FMR","N/A",0)</f>
        <v>N/A</v>
      </c>
      <c r="H85" s="130" t="str">
        <f>IF(I20="FMR","N/A",0)</f>
        <v>N/A</v>
      </c>
      <c r="I85" s="130" t="str">
        <f>IF(I20="FMR","N/A",0)</f>
        <v>N/A</v>
      </c>
      <c r="J85" s="130" t="str">
        <f>IF(I20="FMR","N/A",0)</f>
        <v>N/A</v>
      </c>
      <c r="L85" s="59"/>
      <c r="N85" s="127"/>
    </row>
    <row r="86" spans="2:14" x14ac:dyDescent="0.25">
      <c r="B86" s="39"/>
      <c r="C86" s="173" t="str">
        <f>'For Reference 2026 FMR'!C25</f>
        <v>Northampton County</v>
      </c>
      <c r="D86" s="174"/>
      <c r="E86" s="130" t="str">
        <f>IF(I20="FMR","N/A",0)</f>
        <v>N/A</v>
      </c>
      <c r="F86" s="130" t="str">
        <f>IF(I20="FMR","N/A",0)</f>
        <v>N/A</v>
      </c>
      <c r="G86" s="130" t="str">
        <f>IF(I20="FMR","N/A",0)</f>
        <v>N/A</v>
      </c>
      <c r="H86" s="130" t="str">
        <f>IF(I20="FMR","N/A",0)</f>
        <v>N/A</v>
      </c>
      <c r="I86" s="130" t="str">
        <f>IF(I20="FMR","N/A",0)</f>
        <v>N/A</v>
      </c>
      <c r="J86" s="130" t="str">
        <f>IF(I20="FMR","N/A",0)</f>
        <v>N/A</v>
      </c>
      <c r="L86" s="59"/>
      <c r="N86" s="127"/>
    </row>
    <row r="87" spans="2:14" x14ac:dyDescent="0.25">
      <c r="B87" s="39"/>
      <c r="C87" s="173" t="str">
        <f>'For Reference 2026 FMR'!C26</f>
        <v>Northumberland County</v>
      </c>
      <c r="D87" s="174"/>
      <c r="E87" s="130" t="str">
        <f>IF(I20="FMR","N/A",0)</f>
        <v>N/A</v>
      </c>
      <c r="F87" s="130" t="str">
        <f>IF(I20="FMR","N/A",0)</f>
        <v>N/A</v>
      </c>
      <c r="G87" s="130" t="str">
        <f>IF(I20="FMR","N/A",0)</f>
        <v>N/A</v>
      </c>
      <c r="H87" s="130" t="str">
        <f>IF(I20="FMR","N/A",0)</f>
        <v>N/A</v>
      </c>
      <c r="I87" s="130" t="str">
        <f>IF(I20="FMR","N/A",0)</f>
        <v>N/A</v>
      </c>
      <c r="J87" s="130" t="str">
        <f>IF(I20="FMR","N/A",0)</f>
        <v>N/A</v>
      </c>
      <c r="L87" s="59"/>
      <c r="N87" s="127"/>
    </row>
    <row r="88" spans="2:14" x14ac:dyDescent="0.25">
      <c r="B88" s="39"/>
      <c r="C88" s="173" t="str">
        <f>'For Reference 2026 FMR'!C27</f>
        <v>Perry County</v>
      </c>
      <c r="D88" s="174"/>
      <c r="E88" s="130" t="str">
        <f>IF(I20="FMR","N/A",0)</f>
        <v>N/A</v>
      </c>
      <c r="F88" s="130" t="str">
        <f>IF(I20="FMR","N/A",0)</f>
        <v>N/A</v>
      </c>
      <c r="G88" s="130" t="str">
        <f>IF(I20="FMR","N/A",0)</f>
        <v>N/A</v>
      </c>
      <c r="H88" s="130" t="str">
        <f>IF(I20="FMR","N/A",0)</f>
        <v>N/A</v>
      </c>
      <c r="I88" s="130" t="str">
        <f>IF(I20="FMR","N/A",0)</f>
        <v>N/A</v>
      </c>
      <c r="J88" s="130" t="str">
        <f>IF(I20="FMR","N/A",0)</f>
        <v>N/A</v>
      </c>
      <c r="L88" s="59"/>
      <c r="N88" s="127"/>
    </row>
    <row r="89" spans="2:14" x14ac:dyDescent="0.25">
      <c r="B89" s="39"/>
      <c r="C89" s="173" t="str">
        <f>'For Reference 2026 FMR'!C28</f>
        <v>Pike County</v>
      </c>
      <c r="D89" s="174"/>
      <c r="E89" s="130" t="str">
        <f>IF(I20="FMR","N/A",0)</f>
        <v>N/A</v>
      </c>
      <c r="F89" s="130" t="str">
        <f>IF(I20="FMR","N/A",0)</f>
        <v>N/A</v>
      </c>
      <c r="G89" s="130" t="str">
        <f>IF(I20="FMR","N/A",0)</f>
        <v>N/A</v>
      </c>
      <c r="H89" s="130" t="str">
        <f>IF(I20="FMR","N/A",0)</f>
        <v>N/A</v>
      </c>
      <c r="I89" s="130" t="str">
        <f>IF(I20="FMR","N/A",0)</f>
        <v>N/A</v>
      </c>
      <c r="J89" s="130" t="str">
        <f>IF(I20="FMR","N/A",0)</f>
        <v>N/A</v>
      </c>
      <c r="L89" s="59"/>
      <c r="N89" s="127"/>
    </row>
    <row r="90" spans="2:14" x14ac:dyDescent="0.25">
      <c r="B90" s="39"/>
      <c r="C90" s="173" t="str">
        <f>'For Reference 2026 FMR'!C29</f>
        <v>Schuylkill County</v>
      </c>
      <c r="D90" s="174"/>
      <c r="E90" s="130" t="str">
        <f>IF(I20="FMR","N/A",0)</f>
        <v>N/A</v>
      </c>
      <c r="F90" s="130" t="str">
        <f>IF(I20="FMR","N/A",0)</f>
        <v>N/A</v>
      </c>
      <c r="G90" s="130" t="str">
        <f>IF(I20="FMR","N/A",0)</f>
        <v>N/A</v>
      </c>
      <c r="H90" s="130" t="str">
        <f>IF(I20="FMR","N/A",0)</f>
        <v>N/A</v>
      </c>
      <c r="I90" s="130" t="str">
        <f>IF(I20="FMR","N/A",0)</f>
        <v>N/A</v>
      </c>
      <c r="J90" s="130" t="str">
        <f>IF(I20="FMR","N/A",0)</f>
        <v>N/A</v>
      </c>
      <c r="L90" s="59"/>
      <c r="N90" s="127"/>
    </row>
    <row r="91" spans="2:14" x14ac:dyDescent="0.25">
      <c r="B91" s="39"/>
      <c r="C91" s="173" t="str">
        <f>'For Reference 2026 FMR'!C30</f>
        <v>Snyder County</v>
      </c>
      <c r="D91" s="174"/>
      <c r="E91" s="130" t="str">
        <f>IF(I20="FMR","N/A",0)</f>
        <v>N/A</v>
      </c>
      <c r="F91" s="130" t="str">
        <f>IF(I20="FMR","N/A",0)</f>
        <v>N/A</v>
      </c>
      <c r="G91" s="130" t="str">
        <f>IF(I20="FMR","N/A",0)</f>
        <v>N/A</v>
      </c>
      <c r="H91" s="130" t="str">
        <f>IF(I20="FMR","N/A",0)</f>
        <v>N/A</v>
      </c>
      <c r="I91" s="130" t="str">
        <f>IF(I20="FMR","N/A",0)</f>
        <v>N/A</v>
      </c>
      <c r="J91" s="130" t="str">
        <f>IF(I20="FMR","N/A",0)</f>
        <v>N/A</v>
      </c>
      <c r="L91" s="59"/>
      <c r="N91" s="127"/>
    </row>
    <row r="92" spans="2:14" x14ac:dyDescent="0.25">
      <c r="B92" s="39"/>
      <c r="C92" s="173" t="str">
        <f>'For Reference 2026 FMR'!C31</f>
        <v>Somerset County</v>
      </c>
      <c r="D92" s="174"/>
      <c r="E92" s="130" t="str">
        <f>IF(I20="FMR","N/A",0)</f>
        <v>N/A</v>
      </c>
      <c r="F92" s="130" t="str">
        <f>IF(I20="FMR","N/A",0)</f>
        <v>N/A</v>
      </c>
      <c r="G92" s="130" t="str">
        <f>IF(I20="FMR","N/A",0)</f>
        <v>N/A</v>
      </c>
      <c r="H92" s="130" t="str">
        <f>IF(I20="FMR","N/A",0)</f>
        <v>N/A</v>
      </c>
      <c r="I92" s="130" t="str">
        <f>IF(I20="FMR","N/A",0)</f>
        <v>N/A</v>
      </c>
      <c r="J92" s="130" t="str">
        <f>IF(I20="FMR","N/A",0)</f>
        <v>N/A</v>
      </c>
      <c r="L92" s="59"/>
      <c r="N92" s="127"/>
    </row>
    <row r="93" spans="2:14" x14ac:dyDescent="0.25">
      <c r="B93" s="39"/>
      <c r="C93" s="173" t="str">
        <f>'For Reference 2026 FMR'!C32</f>
        <v>Sullivan County</v>
      </c>
      <c r="D93" s="174"/>
      <c r="E93" s="130" t="str">
        <f>IF(I20="FMR","N/A",0)</f>
        <v>N/A</v>
      </c>
      <c r="F93" s="130" t="str">
        <f>IF(I20="FMR","N/A",0)</f>
        <v>N/A</v>
      </c>
      <c r="G93" s="130" t="str">
        <f>IF(I20="FMR","N/A",0)</f>
        <v>N/A</v>
      </c>
      <c r="H93" s="130" t="str">
        <f>IF(I20="FMR","N/A",0)</f>
        <v>N/A</v>
      </c>
      <c r="I93" s="130" t="str">
        <f>IF(I20="FMR","N/A",0)</f>
        <v>N/A</v>
      </c>
      <c r="J93" s="130" t="str">
        <f>IF(I20="FMR","N/A",0)</f>
        <v>N/A</v>
      </c>
      <c r="L93" s="59"/>
      <c r="N93" s="127"/>
    </row>
    <row r="94" spans="2:14" x14ac:dyDescent="0.25">
      <c r="B94" s="39"/>
      <c r="C94" s="173" t="str">
        <f>'For Reference 2026 FMR'!C33</f>
        <v>Susquehanna County</v>
      </c>
      <c r="D94" s="174"/>
      <c r="E94" s="130" t="str">
        <f>IF(I20="FMR","N/A",0)</f>
        <v>N/A</v>
      </c>
      <c r="F94" s="130" t="str">
        <f>IF(I20="FMR","N/A",0)</f>
        <v>N/A</v>
      </c>
      <c r="G94" s="130" t="str">
        <f>IF(I20="FMR","N/A",0)</f>
        <v>N/A</v>
      </c>
      <c r="H94" s="130" t="str">
        <f>IF(I20="FMR","N/A",0)</f>
        <v>N/A</v>
      </c>
      <c r="I94" s="130" t="str">
        <f>IF(I20="FMR","N/A",0)</f>
        <v>N/A</v>
      </c>
      <c r="J94" s="130" t="str">
        <f>IF(I20="FMR","N/A",0)</f>
        <v>N/A</v>
      </c>
      <c r="L94" s="59"/>
      <c r="N94" s="127"/>
    </row>
    <row r="95" spans="2:14" x14ac:dyDescent="0.25">
      <c r="B95" s="39"/>
      <c r="C95" s="173" t="str">
        <f>'For Reference 2026 FMR'!C34</f>
        <v>Tioga County</v>
      </c>
      <c r="D95" s="174"/>
      <c r="E95" s="130" t="str">
        <f>IF(I20="FMR","N/A",0)</f>
        <v>N/A</v>
      </c>
      <c r="F95" s="130" t="str">
        <f>IF(I20="FMR","N/A",0)</f>
        <v>N/A</v>
      </c>
      <c r="G95" s="130" t="str">
        <f>IF(I20="FMR","N/A",0)</f>
        <v>N/A</v>
      </c>
      <c r="H95" s="130" t="str">
        <f>IF(I20="FMR","N/A",0)</f>
        <v>N/A</v>
      </c>
      <c r="I95" s="130" t="str">
        <f>IF(I20="FMR","N/A",0)</f>
        <v>N/A</v>
      </c>
      <c r="J95" s="130" t="str">
        <f>IF(I20="FMR","N/A",0)</f>
        <v>N/A</v>
      </c>
      <c r="L95" s="59"/>
      <c r="N95" s="127"/>
    </row>
    <row r="96" spans="2:14" x14ac:dyDescent="0.25">
      <c r="B96" s="39"/>
      <c r="C96" s="173" t="str">
        <f>'For Reference 2026 FMR'!C35</f>
        <v>Union County</v>
      </c>
      <c r="D96" s="174"/>
      <c r="E96" s="130" t="str">
        <f>IF(I20="FMR","N/A",0)</f>
        <v>N/A</v>
      </c>
      <c r="F96" s="130" t="str">
        <f>IF(I20="FMR","N/A",0)</f>
        <v>N/A</v>
      </c>
      <c r="G96" s="130" t="str">
        <f>IF(I20="FMR","N/A",0)</f>
        <v>N/A</v>
      </c>
      <c r="H96" s="130" t="str">
        <f>IF(I20="FMR","N/A",0)</f>
        <v>N/A</v>
      </c>
      <c r="I96" s="130" t="str">
        <f>IF(I20="FMR","N/A",0)</f>
        <v>N/A</v>
      </c>
      <c r="J96" s="130" t="str">
        <f>IF(I20="FMR","N/A",0)</f>
        <v>N/A</v>
      </c>
      <c r="L96" s="59"/>
      <c r="N96" s="127"/>
    </row>
    <row r="97" spans="2:16" ht="15" customHeight="1" x14ac:dyDescent="0.25">
      <c r="B97" s="39"/>
      <c r="C97" s="173" t="str">
        <f>'For Reference 2026 FMR'!C36</f>
        <v>Wayne County</v>
      </c>
      <c r="D97" s="174"/>
      <c r="E97" s="130" t="str">
        <f>IF(I20="FMR","N/A",0)</f>
        <v>N/A</v>
      </c>
      <c r="F97" s="130" t="str">
        <f>IF(I20="FMR","N/A",0)</f>
        <v>N/A</v>
      </c>
      <c r="G97" s="130" t="str">
        <f>IF(I20="FMR","N/A",0)</f>
        <v>N/A</v>
      </c>
      <c r="H97" s="130" t="str">
        <f>IF(I20="FMR","N/A",0)</f>
        <v>N/A</v>
      </c>
      <c r="I97" s="130" t="str">
        <f>IF(I20="FMR","N/A",0)</f>
        <v>N/A</v>
      </c>
      <c r="J97" s="130" t="str">
        <f>IF(I20="FMR","N/A",0)</f>
        <v>N/A</v>
      </c>
      <c r="L97" s="59"/>
      <c r="N97" s="127"/>
    </row>
    <row r="98" spans="2:16" ht="15" customHeight="1" x14ac:dyDescent="0.25">
      <c r="B98" s="39"/>
      <c r="C98" s="173" t="str">
        <f>'For Reference 2026 FMR'!C37</f>
        <v>Wyoming County</v>
      </c>
      <c r="D98" s="174"/>
      <c r="E98" s="130" t="str">
        <f>IF(I20="FMR","N/A",0)</f>
        <v>N/A</v>
      </c>
      <c r="F98" s="130" t="str">
        <f>IF(I20="FMR","N/A",0)</f>
        <v>N/A</v>
      </c>
      <c r="G98" s="130" t="str">
        <f>IF(I20="FMR","N/A",0)</f>
        <v>N/A</v>
      </c>
      <c r="H98" s="130" t="str">
        <f>IF(I20="FMR","N/A",0)</f>
        <v>N/A</v>
      </c>
      <c r="I98" s="130" t="str">
        <f>IF(I20="FMR","N/A",0)</f>
        <v>N/A</v>
      </c>
      <c r="J98" s="130" t="str">
        <f>IF(I20="FMR","N/A",0)</f>
        <v>N/A</v>
      </c>
      <c r="L98" s="59"/>
      <c r="N98" s="127"/>
    </row>
    <row r="99" spans="2:16" x14ac:dyDescent="0.25">
      <c r="B99" s="39"/>
      <c r="L99" s="59"/>
    </row>
    <row r="100" spans="2:16" ht="15.75" x14ac:dyDescent="0.25">
      <c r="B100" s="39"/>
      <c r="C100" s="175" t="s">
        <v>112</v>
      </c>
      <c r="D100" s="176"/>
      <c r="E100" s="176"/>
      <c r="F100" s="176"/>
      <c r="G100" s="176"/>
      <c r="H100" s="176"/>
      <c r="I100" s="176"/>
      <c r="J100" s="176"/>
      <c r="K100" s="177"/>
      <c r="L100" s="59"/>
    </row>
    <row r="101" spans="2:16" ht="15.75" x14ac:dyDescent="0.25">
      <c r="B101" s="39"/>
      <c r="C101" s="178" t="s">
        <v>59</v>
      </c>
      <c r="D101" s="179"/>
      <c r="E101" s="179"/>
      <c r="F101" s="179"/>
      <c r="G101" s="179"/>
      <c r="H101" s="179"/>
      <c r="I101" s="179"/>
      <c r="J101" s="179"/>
      <c r="K101" s="180"/>
      <c r="L101" s="59"/>
    </row>
    <row r="102" spans="2:16" ht="32.25" customHeight="1" x14ac:dyDescent="0.25">
      <c r="B102" s="39"/>
      <c r="C102" s="184"/>
      <c r="D102" s="185"/>
      <c r="E102" s="110" t="s">
        <v>52</v>
      </c>
      <c r="F102" s="110" t="s">
        <v>52</v>
      </c>
      <c r="G102" s="110" t="s">
        <v>52</v>
      </c>
      <c r="H102" s="110" t="s">
        <v>52</v>
      </c>
      <c r="I102" s="110" t="s">
        <v>52</v>
      </c>
      <c r="J102" s="110" t="s">
        <v>52</v>
      </c>
      <c r="K102" s="110" t="s">
        <v>52</v>
      </c>
      <c r="L102" s="59"/>
    </row>
    <row r="103" spans="2:16" ht="30" x14ac:dyDescent="0.25">
      <c r="B103" s="39"/>
      <c r="C103" s="186"/>
      <c r="D103" s="187"/>
      <c r="E103" s="110" t="s">
        <v>55</v>
      </c>
      <c r="F103" s="110" t="s">
        <v>57</v>
      </c>
      <c r="G103" s="110" t="s">
        <v>12</v>
      </c>
      <c r="H103" s="110" t="s">
        <v>13</v>
      </c>
      <c r="I103" s="110" t="s">
        <v>14</v>
      </c>
      <c r="J103" s="110" t="s">
        <v>15</v>
      </c>
      <c r="K103" s="111" t="s">
        <v>11</v>
      </c>
      <c r="L103" s="59"/>
    </row>
    <row r="104" spans="2:16" ht="15" customHeight="1" x14ac:dyDescent="0.25">
      <c r="B104" s="39"/>
      <c r="C104" s="188" t="s">
        <v>11</v>
      </c>
      <c r="D104" s="189"/>
      <c r="E104" s="112">
        <f t="shared" ref="E104:J104" si="2">SUM(E105:E137)</f>
        <v>0</v>
      </c>
      <c r="F104" s="112">
        <f t="shared" si="2"/>
        <v>0</v>
      </c>
      <c r="G104" s="112">
        <f t="shared" si="2"/>
        <v>0</v>
      </c>
      <c r="H104" s="112">
        <f t="shared" si="2"/>
        <v>0</v>
      </c>
      <c r="I104" s="112">
        <f t="shared" si="2"/>
        <v>0</v>
      </c>
      <c r="J104" s="112">
        <f t="shared" si="2"/>
        <v>0</v>
      </c>
      <c r="K104" s="113">
        <f>SUM(E104:J104)</f>
        <v>0</v>
      </c>
      <c r="L104" s="59"/>
      <c r="O104" s="114"/>
      <c r="P104" s="114"/>
    </row>
    <row r="105" spans="2:16" ht="15" customHeight="1" x14ac:dyDescent="0.25">
      <c r="B105" s="39"/>
      <c r="C105" s="173" t="str">
        <f>"Auto-calculated using "&amp;'For Reference 2026 FMR'!C5&amp;" FMRs or Actual Rents"</f>
        <v>Auto-calculated using Adams County FMRs or Actual Rents</v>
      </c>
      <c r="D105" s="174"/>
      <c r="E105" s="115">
        <f>IF(I20="Actual/HUD Paid Rent",(E27*E66*12),(E27*'For Reference 2026 FMR'!D5*12))</f>
        <v>0</v>
      </c>
      <c r="F105" s="115">
        <f>IF(I20="Actual/HUD Paid Rent",(F27*F66*12),(F27*'For Reference 2026 FMR'!E5*12))</f>
        <v>0</v>
      </c>
      <c r="G105" s="115">
        <f>IF(I20="Actual/HUD Paid Rent",(G27*G66*12),(G27*'For Reference 2026 FMR'!F5*12))</f>
        <v>0</v>
      </c>
      <c r="H105" s="115">
        <f>IF(I20="Actual/HUD Paid Rent",(H27*H66*12),(H27*'For Reference 2026 FMR'!G5*12))</f>
        <v>0</v>
      </c>
      <c r="I105" s="115">
        <f>IF(I20="Actual/HUD Paid Rent",(I27*I66*12),(I27*'For Reference 2026 FMR'!H5*12))</f>
        <v>0</v>
      </c>
      <c r="J105" s="115">
        <f>IF(I20="Actual/HUD Paid Rent",(J27*J66*12),(J27*'For Reference 2026 FMR'!I5*12))</f>
        <v>0</v>
      </c>
      <c r="K105" s="131">
        <f>SUM(E105:J105)</f>
        <v>0</v>
      </c>
      <c r="L105" s="59"/>
      <c r="O105" s="114"/>
      <c r="P105" s="114"/>
    </row>
    <row r="106" spans="2:16" ht="15" customHeight="1" x14ac:dyDescent="0.25">
      <c r="B106" s="39"/>
      <c r="C106" s="173" t="str">
        <f>"Auto-calculated using "&amp;'For Reference 2026 FMR'!C6&amp;" FMRs or Actual Rents"</f>
        <v>Auto-calculated using Bedford County FMRs or Actual Rents</v>
      </c>
      <c r="D106" s="174"/>
      <c r="E106" s="115">
        <f>IF(I20="Actual/HUD Paid Rent",(E28*E67*12),(E28*'For Reference 2026 FMR'!D6*12))</f>
        <v>0</v>
      </c>
      <c r="F106" s="115">
        <f>IF(I20="Actual/HUD Paid Rent",(F28*F67*12),(F28*'For Reference 2026 FMR'!E6*12))</f>
        <v>0</v>
      </c>
      <c r="G106" s="115">
        <f>IF(I20="Actual/HUD Paid Rent",(G28*G67*12),(G28*'For Reference 2026 FMR'!F6*12))</f>
        <v>0</v>
      </c>
      <c r="H106" s="115">
        <f>IF(I20="Actual/HUD Paid Rent",(H28*H67*12),(H28*'For Reference 2026 FMR'!G6*12))</f>
        <v>0</v>
      </c>
      <c r="I106" s="115">
        <f>IF(I20="Actual/HUD Paid Rent",(I28*I67*12),(I28*'For Reference 2026 FMR'!H6*12))</f>
        <v>0</v>
      </c>
      <c r="J106" s="115">
        <f>IF(I20="Actual/HUD Paid Rent",(J28*J67*12),(J28*'For Reference 2026 FMR'!I6*12))</f>
        <v>0</v>
      </c>
      <c r="K106" s="131">
        <f t="shared" ref="K106:K137" si="3">SUM(E106:J106)</f>
        <v>0</v>
      </c>
      <c r="L106" s="59"/>
      <c r="O106" s="114"/>
      <c r="P106" s="114"/>
    </row>
    <row r="107" spans="2:16" ht="15" customHeight="1" x14ac:dyDescent="0.25">
      <c r="B107" s="39"/>
      <c r="C107" s="173" t="str">
        <f>"Auto-calculated using "&amp;'For Reference 2026 FMR'!C7&amp;" FMRs or Actual Rents"</f>
        <v>Auto-calculated using Blair County FMRs or Actual Rents</v>
      </c>
      <c r="D107" s="174"/>
      <c r="E107" s="115">
        <f>IF(I20="Actual/HUD Paid Rent",(E29*E68*12),(E29*'For Reference 2026 FMR'!D7*12))</f>
        <v>0</v>
      </c>
      <c r="F107" s="115">
        <f>IF(I20="Actual/HUD Paid Rent",(F29*F68*12),(F29*'For Reference 2026 FMR'!E7*12))</f>
        <v>0</v>
      </c>
      <c r="G107" s="115">
        <f>IF(I20="Actual/HUD Paid Rent",(G29*G68*12),(G29*'For Reference 2026 FMR'!F7*12))</f>
        <v>0</v>
      </c>
      <c r="H107" s="115">
        <f>IF(I20="Actual/HUD Paid Rent",(H29*H68*12),(H29*'For Reference 2026 FMR'!G7*12))</f>
        <v>0</v>
      </c>
      <c r="I107" s="115">
        <f>IF(I20="Actual/HUD Paid Rent",(I29*I68*12),(I29*'For Reference 2026 FMR'!H7*12))</f>
        <v>0</v>
      </c>
      <c r="J107" s="115">
        <f>IF(I20="Actual/HUD Paid Rent",(J29*J68*12),(J29*'For Reference 2026 FMR'!I7*12))</f>
        <v>0</v>
      </c>
      <c r="K107" s="131">
        <f t="shared" si="3"/>
        <v>0</v>
      </c>
      <c r="L107" s="59"/>
      <c r="O107" s="114"/>
      <c r="P107" s="114"/>
    </row>
    <row r="108" spans="2:16" ht="15" customHeight="1" x14ac:dyDescent="0.25">
      <c r="B108" s="39"/>
      <c r="C108" s="173" t="str">
        <f>"Auto-calculated using "&amp;'For Reference 2026 FMR'!C8&amp;" FMRs or Actual Rents"</f>
        <v>Auto-calculated using Bradford County FMRs or Actual Rents</v>
      </c>
      <c r="D108" s="174"/>
      <c r="E108" s="115">
        <f>IF(I20="Actual/HUD Paid Rent",(E30*E69*12),(E30*'For Reference 2026 FMR'!D8*12))</f>
        <v>0</v>
      </c>
      <c r="F108" s="115">
        <f>IF(I20="Actual/HUD Paid Rent",(F30*F69*12),(F30*'For Reference 2026 FMR'!E8*12))</f>
        <v>0</v>
      </c>
      <c r="G108" s="115">
        <f>IF(I20="Actual/HUD Paid Rent",(G30*G69*12),(G30*'For Reference 2026 FMR'!F8*12))</f>
        <v>0</v>
      </c>
      <c r="H108" s="115">
        <f>IF(I20="Actual/HUD Paid Rent",(H30*H69*12),(H30*'For Reference 2026 FMR'!G8*12))</f>
        <v>0</v>
      </c>
      <c r="I108" s="115">
        <f>IF(I20="Actual/HUD Paid Rent",(I30*I69*12),(I30*'For Reference 2026 FMR'!H8*12))</f>
        <v>0</v>
      </c>
      <c r="J108" s="115">
        <f>IF(I20="Actual/HUD Paid Rent",(J30*J69*12),(J30*'For Reference 2026 FMR'!I8*12))</f>
        <v>0</v>
      </c>
      <c r="K108" s="131">
        <f t="shared" si="3"/>
        <v>0</v>
      </c>
      <c r="L108" s="59"/>
      <c r="O108" s="114"/>
      <c r="P108" s="114"/>
    </row>
    <row r="109" spans="2:16" ht="15" customHeight="1" x14ac:dyDescent="0.25">
      <c r="B109" s="39"/>
      <c r="C109" s="173" t="str">
        <f>"Auto-calculated using "&amp;'For Reference 2026 FMR'!C9&amp;" FMRs or Actual Rents"</f>
        <v>Auto-calculated using Cambria County FMRs or Actual Rents</v>
      </c>
      <c r="D109" s="174"/>
      <c r="E109" s="115">
        <f>IF(I20="Actual/HUD Paid Rent",(E31*E70*12),(E31*'For Reference 2026 FMR'!D9*12))</f>
        <v>0</v>
      </c>
      <c r="F109" s="115">
        <f>IF(I20="Actual/HUD Paid Rent",(F31*F70*12),(F31*'For Reference 2026 FMR'!E9*12))</f>
        <v>0</v>
      </c>
      <c r="G109" s="115">
        <f>IF(I20="Actual/HUD Paid Rent",(G31*G70*12),(G31*'For Reference 2026 FMR'!F9*12))</f>
        <v>0</v>
      </c>
      <c r="H109" s="115">
        <f>IF(I20="Actual/HUD Paid Rent",(H31*H70*12),(H31*'For Reference 2026 FMR'!G9*12))</f>
        <v>0</v>
      </c>
      <c r="I109" s="115">
        <f>IF(I20="Actual/HUD Paid Rent",(I31*I70*12),(I31*'For Reference 2026 FMR'!H9*12))</f>
        <v>0</v>
      </c>
      <c r="J109" s="115">
        <f>IF(I20="Actual/HUD Paid Rent",(J31*J70*12),(J31*'For Reference 2026 FMR'!I9*12))</f>
        <v>0</v>
      </c>
      <c r="K109" s="131">
        <f t="shared" si="3"/>
        <v>0</v>
      </c>
      <c r="L109" s="59"/>
      <c r="O109" s="114"/>
      <c r="P109" s="114"/>
    </row>
    <row r="110" spans="2:16" ht="15" customHeight="1" x14ac:dyDescent="0.25">
      <c r="B110" s="39"/>
      <c r="C110" s="173" t="str">
        <f>"Auto-calculated using "&amp;'For Reference 2026 FMR'!C10&amp;" FMRs or Actual Rents"</f>
        <v>Auto-calculated using Carbon County FMRs or Actual Rents</v>
      </c>
      <c r="D110" s="174"/>
      <c r="E110" s="115">
        <f>IF(I20="Actual/HUD Paid Rent",(E32*E71*12),(E32*'For Reference 2026 FMR'!D10*12))</f>
        <v>0</v>
      </c>
      <c r="F110" s="115">
        <f>IF(I20="Actual/HUD Paid Rent",(F32*F71*12),(F32*'For Reference 2026 FMR'!E10*12))</f>
        <v>0</v>
      </c>
      <c r="G110" s="115">
        <f>IF(I20="Actual/HUD Paid Rent",(G32*G71*12),(G32*'For Reference 2026 FMR'!F10*12))</f>
        <v>0</v>
      </c>
      <c r="H110" s="115">
        <f>IF(I20="Actual/HUD Paid Rent",(H32*H71*12),(H32*'For Reference 2026 FMR'!G10*12))</f>
        <v>0</v>
      </c>
      <c r="I110" s="115">
        <f>IF(I20="Actual/HUD Paid Rent",(I32*I71*12),(I32*'For Reference 2026 FMR'!H10*12))</f>
        <v>0</v>
      </c>
      <c r="J110" s="115">
        <f>IF(I20="Actual/HUD Paid Rent",(J32*J71*12),(J32*'For Reference 2026 FMR'!I10*12))</f>
        <v>0</v>
      </c>
      <c r="K110" s="131">
        <f t="shared" si="3"/>
        <v>0</v>
      </c>
      <c r="L110" s="59"/>
      <c r="O110" s="114"/>
      <c r="P110" s="114"/>
    </row>
    <row r="111" spans="2:16" ht="15" customHeight="1" x14ac:dyDescent="0.25">
      <c r="B111" s="39"/>
      <c r="C111" s="173" t="str">
        <f>"Auto-calculated using "&amp;'For Reference 2026 FMR'!C11&amp;" FMRs or Actual Rents"</f>
        <v>Auto-calculated using Centre County FMRs or Actual Rents</v>
      </c>
      <c r="D111" s="174"/>
      <c r="E111" s="115">
        <f>IF(I20="Actual/HUD Paid Rent",(E33*E72*12),(E33*'For Reference 2026 FMR'!D11*12))</f>
        <v>0</v>
      </c>
      <c r="F111" s="115">
        <f>IF(I20="Actual/HUD Paid Rent",(F33*F72*12),(F33*'For Reference 2026 FMR'!E11*12))</f>
        <v>0</v>
      </c>
      <c r="G111" s="115">
        <f>IF(I20="Actual/HUD Paid Rent",(G33*G72*12),(G33*'For Reference 2026 FMR'!F11*12))</f>
        <v>0</v>
      </c>
      <c r="H111" s="115">
        <f>IF(I20="Actual/HUD Paid Rent",(H33*H72*12),(H33*'For Reference 2026 FMR'!G11*12))</f>
        <v>0</v>
      </c>
      <c r="I111" s="115">
        <f>IF(I20="Actual/HUD Paid Rent",(I33*I72*12),(I33*'For Reference 2026 FMR'!H11*12))</f>
        <v>0</v>
      </c>
      <c r="J111" s="115">
        <f>IF(I20="Actual/HUD Paid Rent",(J33*J72*12),(J33*'For Reference 2026 FMR'!I11*12))</f>
        <v>0</v>
      </c>
      <c r="K111" s="131">
        <f t="shared" si="3"/>
        <v>0</v>
      </c>
      <c r="L111" s="59"/>
      <c r="O111" s="114"/>
      <c r="P111" s="114"/>
    </row>
    <row r="112" spans="2:16" ht="15" customHeight="1" x14ac:dyDescent="0.25">
      <c r="B112" s="39"/>
      <c r="C112" s="173" t="str">
        <f>"Auto-calculated using "&amp;'For Reference 2026 FMR'!C12&amp;" FMRs or Actual Rents"</f>
        <v>Auto-calculated using Clinton County FMRs or Actual Rents</v>
      </c>
      <c r="D112" s="174"/>
      <c r="E112" s="115">
        <f>IF(I20="Actual/HUD Paid Rent",(E34*E73*12),(E34*'For Reference 2026 FMR'!D12*12))</f>
        <v>0</v>
      </c>
      <c r="F112" s="115">
        <f>IF(I20="Actual/HUD Paid Rent",(F34*F73*12),(F34*'For Reference 2026 FMR'!E12*12))</f>
        <v>0</v>
      </c>
      <c r="G112" s="115">
        <f>IF(I20="Actual/HUD Paid Rent",(G34*G73*12),(G34*'For Reference 2026 FMR'!F12*12))</f>
        <v>0</v>
      </c>
      <c r="H112" s="115">
        <f>IF(I20="Actual/HUD Paid Rent",(H34*H73*12),(H34*'For Reference 2026 FMR'!G12*12))</f>
        <v>0</v>
      </c>
      <c r="I112" s="115">
        <f>IF(I20="Actual/HUD Paid Rent",(I34*I73*12),(I34*'For Reference 2026 FMR'!H12*12))</f>
        <v>0</v>
      </c>
      <c r="J112" s="115">
        <f>IF(I20="Actual/HUD Paid Rent",(J34*J73*12),(J34*'For Reference 2026 FMR'!I12*12))</f>
        <v>0</v>
      </c>
      <c r="K112" s="131">
        <f t="shared" si="3"/>
        <v>0</v>
      </c>
      <c r="L112" s="59"/>
      <c r="O112" s="114"/>
      <c r="P112" s="114"/>
    </row>
    <row r="113" spans="2:16" ht="15" customHeight="1" x14ac:dyDescent="0.25">
      <c r="B113" s="39"/>
      <c r="C113" s="173" t="str">
        <f>"Auto-calculated using "&amp;'For Reference 2026 FMR'!C13&amp;" FMRs or Actual Rents"</f>
        <v>Auto-calculated using Columbia County FMRs or Actual Rents</v>
      </c>
      <c r="D113" s="174"/>
      <c r="E113" s="115">
        <f>IF(I20="Actual/HUD Paid Rent",(E35*E74*12),(E35*'For Reference 2026 FMR'!D13*12))</f>
        <v>0</v>
      </c>
      <c r="F113" s="115">
        <f>IF(I20="Actual/HUD Paid Rent",(F35*F74*12),(F35*'For Reference 2026 FMR'!E13*12))</f>
        <v>0</v>
      </c>
      <c r="G113" s="115">
        <f>IF(I20="Actual/HUD Paid Rent",(G35*G74*12),(G35*'For Reference 2026 FMR'!F13*12))</f>
        <v>0</v>
      </c>
      <c r="H113" s="115">
        <f>IF(I20="Actual/HUD Paid Rent",(H35*H74*12),(H35*'For Reference 2026 FMR'!G13*12))</f>
        <v>0</v>
      </c>
      <c r="I113" s="115">
        <f>IF(I20="Actual/HUD Paid Rent",(I35*I74*12),(I35*'For Reference 2026 FMR'!H13*12))</f>
        <v>0</v>
      </c>
      <c r="J113" s="115">
        <f>IF(I20="Actual/HUD Paid Rent",(J35*J74*12),(J35*'For Reference 2026 FMR'!I13*12))</f>
        <v>0</v>
      </c>
      <c r="K113" s="131">
        <f t="shared" si="3"/>
        <v>0</v>
      </c>
      <c r="L113" s="59"/>
      <c r="O113" s="114"/>
      <c r="P113" s="114"/>
    </row>
    <row r="114" spans="2:16" ht="15" customHeight="1" x14ac:dyDescent="0.25">
      <c r="B114" s="39"/>
      <c r="C114" s="173" t="str">
        <f>"Auto-calculated using "&amp;'For Reference 2026 FMR'!C14&amp;" FMRs or Actual Rents"</f>
        <v>Auto-calculated using Cumberland County FMRs or Actual Rents</v>
      </c>
      <c r="D114" s="174"/>
      <c r="E114" s="115">
        <f>IF(I20="Actual/HUD Paid Rent",(E36*E75*12),(E36*'For Reference 2026 FMR'!D14*12))</f>
        <v>0</v>
      </c>
      <c r="F114" s="115">
        <f>IF(I20="Actual/HUD Paid Rent",(F36*F75*12),(F36*'For Reference 2026 FMR'!E14*12))</f>
        <v>0</v>
      </c>
      <c r="G114" s="115">
        <f>IF(I20="Actual/HUD Paid Rent",(G36*G75*12),(G36*'For Reference 2026 FMR'!F14*12))</f>
        <v>0</v>
      </c>
      <c r="H114" s="115">
        <f>IF(I20="Actual/HUD Paid Rent",(H36*H75*12),(H36*'For Reference 2026 FMR'!G14*12))</f>
        <v>0</v>
      </c>
      <c r="I114" s="115">
        <f>IF(I20="Actual/HUD Paid Rent",(I36*I75*12),(I36*'For Reference 2026 FMR'!H14*12))</f>
        <v>0</v>
      </c>
      <c r="J114" s="115">
        <f>IF(I20="Actual/HUD Paid Rent",(J36*J75*12),(J36*'For Reference 2026 FMR'!I14*12))</f>
        <v>0</v>
      </c>
      <c r="K114" s="131">
        <f t="shared" si="3"/>
        <v>0</v>
      </c>
      <c r="L114" s="59"/>
      <c r="O114" s="114"/>
      <c r="P114" s="114"/>
    </row>
    <row r="115" spans="2:16" ht="15" customHeight="1" x14ac:dyDescent="0.25">
      <c r="B115" s="39"/>
      <c r="C115" s="173" t="str">
        <f>"Auto-calculated using "&amp;'For Reference 2026 FMR'!C15&amp;" FMRs or Actual Rents"</f>
        <v>Auto-calculated using Franklin County FMRs or Actual Rents</v>
      </c>
      <c r="D115" s="174"/>
      <c r="E115" s="115">
        <f>IF(I20="Actual/HUD Paid Rent",(E37*E76*12),(E37*'For Reference 2026 FMR'!D15*12))</f>
        <v>0</v>
      </c>
      <c r="F115" s="115">
        <f>IF(I20="Actual/HUD Paid Rent",(F37*F76*12),(F37*'For Reference 2026 FMR'!E15*12))</f>
        <v>0</v>
      </c>
      <c r="G115" s="115">
        <f>IF(I20="Actual/HUD Paid Rent",(G37*G76*12),(G37*'For Reference 2026 FMR'!F15*12))</f>
        <v>0</v>
      </c>
      <c r="H115" s="115">
        <f>IF(I20="Actual/HUD Paid Rent",(H37*H76*12),(H37*'For Reference 2026 FMR'!G15*12))</f>
        <v>0</v>
      </c>
      <c r="I115" s="115">
        <f>IF(I20="Actual/HUD Paid Rent",(I37*I76*12),(I37*'For Reference 2026 FMR'!H15*12))</f>
        <v>0</v>
      </c>
      <c r="J115" s="115">
        <f>IF(I20="Actual/HUD Paid Rent",(J37*J76*12),(J37*'For Reference 2026 FMR'!I15*12))</f>
        <v>0</v>
      </c>
      <c r="K115" s="131">
        <f t="shared" si="3"/>
        <v>0</v>
      </c>
      <c r="L115" s="59"/>
      <c r="O115" s="114"/>
      <c r="P115" s="114"/>
    </row>
    <row r="116" spans="2:16" ht="15" customHeight="1" x14ac:dyDescent="0.25">
      <c r="B116" s="39"/>
      <c r="C116" s="173" t="str">
        <f>"Auto-calculated using "&amp;'For Reference 2026 FMR'!C16&amp;" FMRs or Actual Rents"</f>
        <v>Auto-calculated using Fulton County FMRs or Actual Rents</v>
      </c>
      <c r="D116" s="174"/>
      <c r="E116" s="115">
        <f>IF(I20="Actual/HUD Paid Rent",(E38*E77*12),(E38*'For Reference 2026 FMR'!D16*12))</f>
        <v>0</v>
      </c>
      <c r="F116" s="115">
        <f>IF(I20="Actual/HUD Paid Rent",(F38*F77*12),(F38*'For Reference 2026 FMR'!E16*12))</f>
        <v>0</v>
      </c>
      <c r="G116" s="115">
        <f>IF(I20="Actual/HUD Paid Rent",(G38*G77*12),(G38*'For Reference 2026 FMR'!F16*12))</f>
        <v>0</v>
      </c>
      <c r="H116" s="115">
        <f>IF(I20="Actual/HUD Paid Rent",(H38*H77*12),(H38*'For Reference 2026 FMR'!G16*12))</f>
        <v>0</v>
      </c>
      <c r="I116" s="115">
        <f>IF(I20="Actual/HUD Paid Rent",(I38*I77*12),(I38*'For Reference 2026 FMR'!H16*12))</f>
        <v>0</v>
      </c>
      <c r="J116" s="115">
        <f>IF(I20="Actual/HUD Paid Rent",(J38*J77*12),(J38*'For Reference 2026 FMR'!I16*12))</f>
        <v>0</v>
      </c>
      <c r="K116" s="131">
        <f t="shared" si="3"/>
        <v>0</v>
      </c>
      <c r="L116" s="59"/>
      <c r="O116" s="114"/>
      <c r="P116" s="114"/>
    </row>
    <row r="117" spans="2:16" ht="15" customHeight="1" x14ac:dyDescent="0.25">
      <c r="B117" s="39"/>
      <c r="C117" s="173" t="str">
        <f>"Auto-calculated using "&amp;'For Reference 2026 FMR'!C17&amp;" FMRs or Actual Rents"</f>
        <v>Auto-calculated using Huntingdon County FMRs or Actual Rents</v>
      </c>
      <c r="D117" s="174"/>
      <c r="E117" s="115">
        <f>IF(I20="Actual/HUD Paid Rent",(E39*E78*12),(E39*'For Reference 2026 FMR'!D17*12))</f>
        <v>0</v>
      </c>
      <c r="F117" s="115">
        <f>IF(I20="Actual/HUD Paid Rent",(F39*F78*12),(F39*'For Reference 2026 FMR'!E17*12))</f>
        <v>0</v>
      </c>
      <c r="G117" s="115">
        <f>IF(I20="Actual/HUD Paid Rent",(G39*G78*12),(G39*'For Reference 2026 FMR'!F17*12))</f>
        <v>0</v>
      </c>
      <c r="H117" s="115">
        <f>IF(I20="Actual/HUD Paid Rent",(H39*H78*12),(H39*'For Reference 2026 FMR'!G17*12))</f>
        <v>0</v>
      </c>
      <c r="I117" s="115">
        <f>IF(I20="Actual/HUD Paid Rent",(I39*I78*12),(I39*'For Reference 2026 FMR'!H17*12))</f>
        <v>0</v>
      </c>
      <c r="J117" s="115">
        <f>IF(I20="Actual/HUD Paid Rent",(J39*J78*12),(J39*'For Reference 2026 FMR'!I17*12))</f>
        <v>0</v>
      </c>
      <c r="K117" s="131">
        <f t="shared" si="3"/>
        <v>0</v>
      </c>
      <c r="L117" s="59"/>
      <c r="O117" s="114"/>
      <c r="P117" s="114"/>
    </row>
    <row r="118" spans="2:16" ht="15" customHeight="1" x14ac:dyDescent="0.25">
      <c r="B118" s="39"/>
      <c r="C118" s="173" t="str">
        <f>"Auto-calculated using "&amp;'For Reference 2026 FMR'!C18&amp;" FMRs or Actual Rents"</f>
        <v>Auto-calculated using Juniata County FMRs or Actual Rents</v>
      </c>
      <c r="D118" s="174"/>
      <c r="E118" s="115">
        <f>IF(I20="Actual/HUD Paid Rent",(E40*E79*12),(E40*'For Reference 2026 FMR'!D18*12))</f>
        <v>0</v>
      </c>
      <c r="F118" s="115">
        <f>IF(I20="Actual/HUD Paid Rent",(F40*F79*12),(F40*'For Reference 2026 FMR'!E18*12))</f>
        <v>0</v>
      </c>
      <c r="G118" s="115">
        <f>IF(I20="Actual/HUD Paid Rent",(G40*G79*12),(G40*'For Reference 2026 FMR'!F18*12))</f>
        <v>0</v>
      </c>
      <c r="H118" s="115">
        <f>IF(I20="Actual/HUD Paid Rent",(H40*H79*12),(H40*'For Reference 2026 FMR'!G18*12))</f>
        <v>0</v>
      </c>
      <c r="I118" s="115">
        <f>IF(I20="Actual/HUD Paid Rent",(I40*I79*12),(I40*'For Reference 2026 FMR'!H18*12))</f>
        <v>0</v>
      </c>
      <c r="J118" s="115">
        <f>IF(I20="Actual/HUD Paid Rent",(J40*J79*12),(J40*'For Reference 2026 FMR'!I18*12))</f>
        <v>0</v>
      </c>
      <c r="K118" s="131">
        <f t="shared" si="3"/>
        <v>0</v>
      </c>
      <c r="L118" s="59"/>
      <c r="O118" s="114"/>
      <c r="P118" s="114"/>
    </row>
    <row r="119" spans="2:16" ht="15" customHeight="1" x14ac:dyDescent="0.25">
      <c r="B119" s="39"/>
      <c r="C119" s="173" t="str">
        <f>"Auto-calculated using "&amp;'For Reference 2026 FMR'!C19&amp;" FMRs or Actual Rents"</f>
        <v>Auto-calculated using Lebanon County FMRs or Actual Rents</v>
      </c>
      <c r="D119" s="174"/>
      <c r="E119" s="115">
        <f>IF(I20="Actual/HUD Paid Rent",(E41*E80*12),(E41*'For Reference 2026 FMR'!D19*12))</f>
        <v>0</v>
      </c>
      <c r="F119" s="115">
        <f>IF(I20="Actual/HUD Paid Rent",(F41*F80*12),(F41*'For Reference 2026 FMR'!E19*12))</f>
        <v>0</v>
      </c>
      <c r="G119" s="115">
        <f>IF(I20="Actual/HUD Paid Rent",(G41*G80*12),(G41*'For Reference 2026 FMR'!F19*12))</f>
        <v>0</v>
      </c>
      <c r="H119" s="115">
        <f>IF(I20="Actual/HUD Paid Rent",(H41*H80*12),(H41*'For Reference 2026 FMR'!G19*12))</f>
        <v>0</v>
      </c>
      <c r="I119" s="115">
        <f>IF(I20="Actual/HUD Paid Rent",(I41*I80*12),(I41*'For Reference 2026 FMR'!H19*12))</f>
        <v>0</v>
      </c>
      <c r="J119" s="115">
        <f>IF(I20="Actual/HUD Paid Rent",(J41*J80*12),(J41*'For Reference 2026 FMR'!I19*12))</f>
        <v>0</v>
      </c>
      <c r="K119" s="131">
        <f t="shared" si="3"/>
        <v>0</v>
      </c>
      <c r="L119" s="59"/>
      <c r="O119" s="114"/>
      <c r="P119" s="114"/>
    </row>
    <row r="120" spans="2:16" ht="15" customHeight="1" x14ac:dyDescent="0.25">
      <c r="B120" s="39"/>
      <c r="C120" s="173" t="str">
        <f>"Auto-calculated using "&amp;'For Reference 2026 FMR'!C20&amp;" FMRs or Actual Rents"</f>
        <v>Auto-calculated using Lehigh County FMRs or Actual Rents</v>
      </c>
      <c r="D120" s="174"/>
      <c r="E120" s="115">
        <f>IF(I20="Actual/HUD Paid Rent",(E42*E81*12),(E42*'For Reference 2026 FMR'!D20*12))</f>
        <v>0</v>
      </c>
      <c r="F120" s="115">
        <f>IF(I20="Actual/HUD Paid Rent",(F42*F81*12),(F42*'For Reference 2026 FMR'!E20*12))</f>
        <v>0</v>
      </c>
      <c r="G120" s="115">
        <f>IF(I20="Actual/HUD Paid Rent",(G42*G81*12),(G42*'For Reference 2026 FMR'!F20*12))</f>
        <v>0</v>
      </c>
      <c r="H120" s="115">
        <f>IF(I20="Actual/HUD Paid Rent",(H42*H81*12),(H42*'For Reference 2026 FMR'!G20*12))</f>
        <v>0</v>
      </c>
      <c r="I120" s="115">
        <f>IF(I20="Actual/HUD Paid Rent",(I42*I81*12),(I42*'For Reference 2026 FMR'!H20*12))</f>
        <v>0</v>
      </c>
      <c r="J120" s="115">
        <f>IF(I20="Actual/HUD Paid Rent",(J42*J81*12),(J42*'For Reference 2026 FMR'!I20*12))</f>
        <v>0</v>
      </c>
      <c r="K120" s="131">
        <f t="shared" si="3"/>
        <v>0</v>
      </c>
      <c r="L120" s="59"/>
      <c r="O120" s="114"/>
      <c r="P120" s="114"/>
    </row>
    <row r="121" spans="2:16" ht="15" customHeight="1" x14ac:dyDescent="0.25">
      <c r="B121" s="39"/>
      <c r="C121" s="173" t="str">
        <f>"Auto-calculated using "&amp;'For Reference 2026 FMR'!C21&amp;" FMRs or Actual Rents"</f>
        <v>Auto-calculated using Lycoming County FMRs or Actual Rents</v>
      </c>
      <c r="D121" s="174"/>
      <c r="E121" s="115">
        <f>IF(I20="Actual/HUD Paid Rent",(E43*E82*12),(E43*'For Reference 2026 FMR'!D21*12))</f>
        <v>0</v>
      </c>
      <c r="F121" s="115">
        <f>IF(I20="Actual/HUD Paid Rent",(F43*F82*12),(F43*'For Reference 2026 FMR'!E21*12))</f>
        <v>0</v>
      </c>
      <c r="G121" s="115">
        <f>IF(I20="Actual/HUD Paid Rent",(G43*G82*12),(G43*'For Reference 2026 FMR'!F21*12))</f>
        <v>0</v>
      </c>
      <c r="H121" s="115">
        <f>IF(I20="Actual/HUD Paid Rent",(H43*H82*12),(H43*'For Reference 2026 FMR'!G21*12))</f>
        <v>0</v>
      </c>
      <c r="I121" s="115">
        <f>IF(I20="Actual/HUD Paid Rent",(I43*I82*12),(I43*'For Reference 2026 FMR'!H21*12))</f>
        <v>0</v>
      </c>
      <c r="J121" s="115">
        <f>IF(I20="Actual/HUD Paid Rent",(J43*J82*12),(J43*'For Reference 2026 FMR'!I21*12))</f>
        <v>0</v>
      </c>
      <c r="K121" s="131">
        <f t="shared" si="3"/>
        <v>0</v>
      </c>
      <c r="L121" s="59"/>
      <c r="O121" s="114"/>
      <c r="P121" s="114"/>
    </row>
    <row r="122" spans="2:16" ht="15" customHeight="1" x14ac:dyDescent="0.25">
      <c r="B122" s="39"/>
      <c r="C122" s="173" t="str">
        <f>"Auto-calculated using "&amp;'For Reference 2026 FMR'!C22&amp;" FMRs or Actual Rents"</f>
        <v>Auto-calculated using Mifflin County FMRs or Actual Rents</v>
      </c>
      <c r="D122" s="174"/>
      <c r="E122" s="115">
        <f>IF(I20="Actual/HUD Paid Rent",(E44*E83*12),(E44*'For Reference 2026 FMR'!D22*12))</f>
        <v>0</v>
      </c>
      <c r="F122" s="115">
        <f>IF(I20="Actual/HUD Paid Rent",(F44*F83*12),(F44*'For Reference 2026 FMR'!E22*12))</f>
        <v>0</v>
      </c>
      <c r="G122" s="115">
        <f>IF(I20="Actual/HUD Paid Rent",(G44*G83*12),(G44*'For Reference 2026 FMR'!F22*12))</f>
        <v>0</v>
      </c>
      <c r="H122" s="115">
        <f>IF(I20="Actual/HUD Paid Rent",(H44*H83*12),(H44*'For Reference 2026 FMR'!G22*12))</f>
        <v>0</v>
      </c>
      <c r="I122" s="115">
        <f>IF(I20="Actual/HUD Paid Rent",(I44*I83*12),(I44*'For Reference 2026 FMR'!H22*12))</f>
        <v>0</v>
      </c>
      <c r="J122" s="115">
        <f>IF(I20="Actual/HUD Paid Rent",(J44*J83*12),(J44*'For Reference 2026 FMR'!I22*12))</f>
        <v>0</v>
      </c>
      <c r="K122" s="131">
        <f t="shared" si="3"/>
        <v>0</v>
      </c>
      <c r="L122" s="59"/>
      <c r="O122" s="114"/>
      <c r="P122" s="114"/>
    </row>
    <row r="123" spans="2:16" ht="15" customHeight="1" x14ac:dyDescent="0.25">
      <c r="B123" s="39"/>
      <c r="C123" s="173" t="str">
        <f>"Auto-calculated using "&amp;'For Reference 2026 FMR'!C23&amp;" FMRs or Actual Rents"</f>
        <v>Auto-calculated using Monroe County FMRs or Actual Rents</v>
      </c>
      <c r="D123" s="174"/>
      <c r="E123" s="115">
        <f>IF(I20="Actual/HUD Paid Rent",(E45*E84*12),(E45*'For Reference 2026 FMR'!D23*12))</f>
        <v>0</v>
      </c>
      <c r="F123" s="115">
        <f>IF(I20="Actual/HUD Paid Rent",(F45*F84*12),(F45*'For Reference 2026 FMR'!E23*12))</f>
        <v>0</v>
      </c>
      <c r="G123" s="115">
        <f>IF(I20="Actual/HUD Paid Rent",(G45*G84*12),(G45*'For Reference 2026 FMR'!F23*12))</f>
        <v>0</v>
      </c>
      <c r="H123" s="115">
        <f>IF(I20="Actual/HUD Paid Rent",(H45*H84*12),(H45*'For Reference 2026 FMR'!G23*12))</f>
        <v>0</v>
      </c>
      <c r="I123" s="115">
        <f>IF(I20="Actual/HUD Paid Rent",(I45*I84*12),(I45*'For Reference 2026 FMR'!H23*12))</f>
        <v>0</v>
      </c>
      <c r="J123" s="115">
        <f>IF(I20="Actual/HUD Paid Rent",(J45*J84*12),(J45*'For Reference 2026 FMR'!I23*12))</f>
        <v>0</v>
      </c>
      <c r="K123" s="131">
        <f t="shared" si="3"/>
        <v>0</v>
      </c>
      <c r="L123" s="59"/>
      <c r="O123" s="114"/>
      <c r="P123" s="114"/>
    </row>
    <row r="124" spans="2:16" ht="15" customHeight="1" x14ac:dyDescent="0.25">
      <c r="B124" s="39"/>
      <c r="C124" s="173" t="str">
        <f>"Auto-calculated using "&amp;'For Reference 2026 FMR'!C24&amp;" FMRs or Actual Rents"</f>
        <v>Auto-calculated using Montour County FMRs or Actual Rents</v>
      </c>
      <c r="D124" s="174"/>
      <c r="E124" s="115">
        <f>IF(I20="Actual/HUD Paid Rent",(E46*E85*12),(E46*'For Reference 2026 FMR'!D24*12))</f>
        <v>0</v>
      </c>
      <c r="F124" s="115">
        <f>IF(I20="Actual/HUD Paid Rent",(F46*F85*12),(F46*'For Reference 2026 FMR'!E24*12))</f>
        <v>0</v>
      </c>
      <c r="G124" s="115">
        <f>IF(I20="Actual/HUD Paid Rent",(G46*G85*12),(G46*'For Reference 2026 FMR'!F24*12))</f>
        <v>0</v>
      </c>
      <c r="H124" s="115">
        <f>IF(I20="Actual/HUD Paid Rent",(H46*H85*12),(H46*'For Reference 2026 FMR'!G24*12))</f>
        <v>0</v>
      </c>
      <c r="I124" s="115">
        <f>IF(I20="Actual/HUD Paid Rent",(I46*I85*12),(I46*'For Reference 2026 FMR'!H24*12))</f>
        <v>0</v>
      </c>
      <c r="J124" s="115">
        <f>IF(I20="Actual/HUD Paid Rent",(J46*J85*12),(J46*'For Reference 2026 FMR'!I24*12))</f>
        <v>0</v>
      </c>
      <c r="K124" s="131">
        <f t="shared" si="3"/>
        <v>0</v>
      </c>
      <c r="L124" s="59"/>
      <c r="O124" s="114"/>
      <c r="P124" s="114"/>
    </row>
    <row r="125" spans="2:16" ht="15" customHeight="1" x14ac:dyDescent="0.25">
      <c r="B125" s="39"/>
      <c r="C125" s="173" t="str">
        <f>"Auto-calculated using "&amp;'For Reference 2026 FMR'!C25&amp;" FMRs or Actual Rents"</f>
        <v>Auto-calculated using Northampton County FMRs or Actual Rents</v>
      </c>
      <c r="D125" s="174"/>
      <c r="E125" s="115">
        <f>IF(I20="Actual/HUD Paid Rent",(E47*E86*12),(E47*'For Reference 2026 FMR'!D25*12))</f>
        <v>0</v>
      </c>
      <c r="F125" s="115">
        <f>IF(I20="Actual/HUD Paid Rent",(F47*F86*12),(F47*'For Reference 2026 FMR'!E25*12))</f>
        <v>0</v>
      </c>
      <c r="G125" s="115">
        <f>IF(I20="Actual/HUD Paid Rent",(G47*G86*12),(G47*'For Reference 2026 FMR'!F25*12))</f>
        <v>0</v>
      </c>
      <c r="H125" s="115">
        <f>IF(I20="Actual/HUD Paid Rent",(H47*H86*12),(H47*'For Reference 2026 FMR'!G25*12))</f>
        <v>0</v>
      </c>
      <c r="I125" s="115">
        <f>IF(I20="Actual/HUD Paid Rent",(I47*I86*12),(I47*'For Reference 2026 FMR'!H25*12))</f>
        <v>0</v>
      </c>
      <c r="J125" s="115">
        <f>IF(I20="Actual/HUD Paid Rent",(J47*J86*12),(J47*'For Reference 2026 FMR'!I25*12))</f>
        <v>0</v>
      </c>
      <c r="K125" s="131">
        <f t="shared" si="3"/>
        <v>0</v>
      </c>
      <c r="L125" s="59"/>
      <c r="O125" s="114"/>
      <c r="P125" s="114"/>
    </row>
    <row r="126" spans="2:16" ht="15" customHeight="1" x14ac:dyDescent="0.25">
      <c r="B126" s="39"/>
      <c r="C126" s="173" t="str">
        <f>"Auto-calculated using "&amp;'For Reference 2026 FMR'!C26&amp;" FMRs or Actual Rents"</f>
        <v>Auto-calculated using Northumberland County FMRs or Actual Rents</v>
      </c>
      <c r="D126" s="174"/>
      <c r="E126" s="115">
        <f>IF(I20="Actual/HUD Paid Rent",(E48*E87*12),(E48*'For Reference 2026 FMR'!D26*12))</f>
        <v>0</v>
      </c>
      <c r="F126" s="115">
        <f>IF(I20="Actual/HUD Paid Rent",(F48*F87*12),(F48*'For Reference 2026 FMR'!E26*12))</f>
        <v>0</v>
      </c>
      <c r="G126" s="115">
        <f>IF(I20="Actual/HUD Paid Rent",(G48*G87*12),(G48*'For Reference 2026 FMR'!F26*12))</f>
        <v>0</v>
      </c>
      <c r="H126" s="115">
        <f>IF(I20="Actual/HUD Paid Rent",(H48*H87*12),(H48*'For Reference 2026 FMR'!G26*12))</f>
        <v>0</v>
      </c>
      <c r="I126" s="115">
        <f>IF(I20="Actual/HUD Paid Rent",(I48*I87*12),(I48*'For Reference 2026 FMR'!H26*12))</f>
        <v>0</v>
      </c>
      <c r="J126" s="115">
        <f>IF(I20="Actual/HUD Paid Rent",(J48*J87*12),(J48*'For Reference 2026 FMR'!I26*12))</f>
        <v>0</v>
      </c>
      <c r="K126" s="131">
        <f t="shared" si="3"/>
        <v>0</v>
      </c>
      <c r="L126" s="59"/>
      <c r="O126" s="114"/>
      <c r="P126" s="114"/>
    </row>
    <row r="127" spans="2:16" ht="15" customHeight="1" x14ac:dyDescent="0.25">
      <c r="B127" s="39"/>
      <c r="C127" s="173" t="str">
        <f>"Auto-calculated using "&amp;'For Reference 2026 FMR'!C27&amp;" FMRs or Actual Rents"</f>
        <v>Auto-calculated using Perry County FMRs or Actual Rents</v>
      </c>
      <c r="D127" s="174"/>
      <c r="E127" s="115">
        <f>IF(I20="Actual/HUD Paid Rent",(E49*E88*12),(E49*'For Reference 2026 FMR'!D27*12))</f>
        <v>0</v>
      </c>
      <c r="F127" s="115">
        <f>IF(I20="Actual/HUD Paid Rent",(F49*F88*12),(F49*'For Reference 2026 FMR'!E27*12))</f>
        <v>0</v>
      </c>
      <c r="G127" s="115">
        <f>IF(I20="Actual/HUD Paid Rent",(G49*G88*12),(G49*'For Reference 2026 FMR'!F27*12))</f>
        <v>0</v>
      </c>
      <c r="H127" s="115">
        <f>IF(I20="Actual/HUD Paid Rent",(H49*H88*12),(H49*'For Reference 2026 FMR'!G27*12))</f>
        <v>0</v>
      </c>
      <c r="I127" s="115">
        <f>IF(I20="Actual/HUD Paid Rent",(I49*I88*12),(I49*'For Reference 2026 FMR'!H27*12))</f>
        <v>0</v>
      </c>
      <c r="J127" s="115">
        <f>IF(I20="Actual/HUD Paid Rent",(J49*J88*12),(J49*'For Reference 2026 FMR'!I27*12))</f>
        <v>0</v>
      </c>
      <c r="K127" s="131">
        <f t="shared" si="3"/>
        <v>0</v>
      </c>
      <c r="L127" s="59"/>
      <c r="O127" s="114"/>
      <c r="P127" s="114"/>
    </row>
    <row r="128" spans="2:16" ht="15" customHeight="1" x14ac:dyDescent="0.25">
      <c r="B128" s="39"/>
      <c r="C128" s="173" t="str">
        <f>"Auto-calculated using "&amp;'For Reference 2026 FMR'!C28&amp;" FMRs or Actual Rents"</f>
        <v>Auto-calculated using Pike County FMRs or Actual Rents</v>
      </c>
      <c r="D128" s="174"/>
      <c r="E128" s="115">
        <f>IF(I20="Actual/HUD Paid Rent",(E50*E89*12),(E50*'For Reference 2026 FMR'!D28*12))</f>
        <v>0</v>
      </c>
      <c r="F128" s="115">
        <f>IF(I20="Actual/HUD Paid Rent",(F50*F89*12),(F50*'For Reference 2026 FMR'!E28*12))</f>
        <v>0</v>
      </c>
      <c r="G128" s="115">
        <f>IF(I20="Actual/HUD Paid Rent",(G50*G89*12),(G50*'For Reference 2026 FMR'!F28*12))</f>
        <v>0</v>
      </c>
      <c r="H128" s="115">
        <f>IF(I20="Actual/HUD Paid Rent",(H50*H89*12),(H50*'For Reference 2026 FMR'!G28*12))</f>
        <v>0</v>
      </c>
      <c r="I128" s="115">
        <f>IF(I20="Actual/HUD Paid Rent",(I50*I89*12),(I50*'For Reference 2026 FMR'!H28*12))</f>
        <v>0</v>
      </c>
      <c r="J128" s="115">
        <f>IF(I20="Actual/HUD Paid Rent",(J50*J89*12),(J50*'For Reference 2026 FMR'!I28*12))</f>
        <v>0</v>
      </c>
      <c r="K128" s="131">
        <f t="shared" si="3"/>
        <v>0</v>
      </c>
      <c r="L128" s="59"/>
      <c r="O128" s="114"/>
      <c r="P128" s="114"/>
    </row>
    <row r="129" spans="2:16" ht="15" customHeight="1" x14ac:dyDescent="0.25">
      <c r="B129" s="39"/>
      <c r="C129" s="173" t="str">
        <f>"Auto-calculated using "&amp;'For Reference 2026 FMR'!C29&amp;" FMRs or Actual Rents"</f>
        <v>Auto-calculated using Schuylkill County FMRs or Actual Rents</v>
      </c>
      <c r="D129" s="174"/>
      <c r="E129" s="115">
        <f>IF(I20="Actual/HUD Paid Rent",(E51*E90*12),(E51*'For Reference 2026 FMR'!D29*12))</f>
        <v>0</v>
      </c>
      <c r="F129" s="115">
        <f>IF(I20="Actual/HUD Paid Rent",(F51*F90*12),(F51*'For Reference 2026 FMR'!E29*12))</f>
        <v>0</v>
      </c>
      <c r="G129" s="115">
        <f>IF(I20="Actual/HUD Paid Rent",(G51*G90*12),(G51*'For Reference 2026 FMR'!F29*12))</f>
        <v>0</v>
      </c>
      <c r="H129" s="115">
        <f>IF(I20="Actual/HUD Paid Rent",(H51*H90*12),(H51*'For Reference 2026 FMR'!G29*12))</f>
        <v>0</v>
      </c>
      <c r="I129" s="115">
        <f>IF(I20="Actual/HUD Paid Rent",(I51*I90*12),(I51*'For Reference 2026 FMR'!H29*12))</f>
        <v>0</v>
      </c>
      <c r="J129" s="115">
        <f>IF(I20="Actual/HUD Paid Rent",(J51*J90*12),(J51*'For Reference 2026 FMR'!I29*12))</f>
        <v>0</v>
      </c>
      <c r="K129" s="131">
        <f t="shared" si="3"/>
        <v>0</v>
      </c>
      <c r="L129" s="59"/>
      <c r="O129" s="114"/>
      <c r="P129" s="114"/>
    </row>
    <row r="130" spans="2:16" ht="15" customHeight="1" x14ac:dyDescent="0.25">
      <c r="B130" s="39"/>
      <c r="C130" s="173" t="str">
        <f>"Auto-calculated using "&amp;'For Reference 2026 FMR'!C30&amp;" FMRs or Actual Rents"</f>
        <v>Auto-calculated using Snyder County FMRs or Actual Rents</v>
      </c>
      <c r="D130" s="174"/>
      <c r="E130" s="115">
        <f>IF(I20="Actual/HUD Paid Rent",(E52*E91*12),(E52*'For Reference 2026 FMR'!D30*12))</f>
        <v>0</v>
      </c>
      <c r="F130" s="115">
        <f>IF(I20="Actual/HUD Paid Rent",(F52*F91*12),(F52*'For Reference 2026 FMR'!E30*12))</f>
        <v>0</v>
      </c>
      <c r="G130" s="115">
        <f>IF(I20="Actual/HUD Paid Rent",(G52*G91*12),(G52*'For Reference 2026 FMR'!F30*12))</f>
        <v>0</v>
      </c>
      <c r="H130" s="115">
        <f>IF(I20="Actual/HUD Paid Rent",(H52*H91*12),(H52*'For Reference 2026 FMR'!G30*12))</f>
        <v>0</v>
      </c>
      <c r="I130" s="115">
        <f>IF(I20="Actual/HUD Paid Rent",(I52*I91*12),(I52*'For Reference 2026 FMR'!H30*12))</f>
        <v>0</v>
      </c>
      <c r="J130" s="115">
        <f>IF(I20="Actual/HUD Paid Rent",(J52*J91*12),(J52*'For Reference 2026 FMR'!I30*12))</f>
        <v>0</v>
      </c>
      <c r="K130" s="131">
        <f t="shared" si="3"/>
        <v>0</v>
      </c>
      <c r="L130" s="59"/>
      <c r="O130" s="114"/>
      <c r="P130" s="114"/>
    </row>
    <row r="131" spans="2:16" ht="15" customHeight="1" x14ac:dyDescent="0.25">
      <c r="B131" s="39"/>
      <c r="C131" s="173" t="str">
        <f>"Auto-calculated using "&amp;'For Reference 2026 FMR'!C31&amp;" FMRs or Actual Rents"</f>
        <v>Auto-calculated using Somerset County FMRs or Actual Rents</v>
      </c>
      <c r="D131" s="174"/>
      <c r="E131" s="115">
        <f>IF(I20="Actual/HUD Paid Rent",(E53*E92*12),(E53*'For Reference 2026 FMR'!D31*12))</f>
        <v>0</v>
      </c>
      <c r="F131" s="115">
        <f>IF(I20="Actual/HUD Paid Rent",(F53*F92*12),(F53*'For Reference 2026 FMR'!E31*12))</f>
        <v>0</v>
      </c>
      <c r="G131" s="115">
        <f>IF(I20="Actual/HUD Paid Rent",(G53*G92*12),(G53*'For Reference 2026 FMR'!F31*12))</f>
        <v>0</v>
      </c>
      <c r="H131" s="115">
        <f>IF(I20="Actual/HUD Paid Rent",(H53*H92*12),(H53*'For Reference 2026 FMR'!G31*12))</f>
        <v>0</v>
      </c>
      <c r="I131" s="115">
        <f>IF(I20="Actual/HUD Paid Rent",(I53*I92*12),(I53*'For Reference 2026 FMR'!H31*12))</f>
        <v>0</v>
      </c>
      <c r="J131" s="115">
        <f>IF(I20="Actual/HUD Paid Rent",(J53*J92*12),(J53*'For Reference 2026 FMR'!I31*12))</f>
        <v>0</v>
      </c>
      <c r="K131" s="131">
        <f t="shared" si="3"/>
        <v>0</v>
      </c>
      <c r="L131" s="59"/>
      <c r="O131" s="114"/>
      <c r="P131" s="114"/>
    </row>
    <row r="132" spans="2:16" ht="15" customHeight="1" x14ac:dyDescent="0.25">
      <c r="B132" s="39"/>
      <c r="C132" s="173" t="str">
        <f>"Auto-calculated using "&amp;'For Reference 2026 FMR'!C32&amp;" FMRs or Actual Rents"</f>
        <v>Auto-calculated using Sullivan County FMRs or Actual Rents</v>
      </c>
      <c r="D132" s="174"/>
      <c r="E132" s="115">
        <f>IF(I20="Actual/HUD Paid Rent",(E54*E93*12),(E54*'For Reference 2026 FMR'!D32*12))</f>
        <v>0</v>
      </c>
      <c r="F132" s="115">
        <f>IF(I20="Actual/HUD Paid Rent",(F54*F93*12),(F54*'For Reference 2026 FMR'!E32*12))</f>
        <v>0</v>
      </c>
      <c r="G132" s="115">
        <f>IF(I20="Actual/HUD Paid Rent",(G54*G93*12),(G54*'For Reference 2026 FMR'!F32*12))</f>
        <v>0</v>
      </c>
      <c r="H132" s="115">
        <f>IF(I20="Actual/HUD Paid Rent",(H54*H93*12),(H54*'For Reference 2026 FMR'!G32*12))</f>
        <v>0</v>
      </c>
      <c r="I132" s="115">
        <f>IF(I20="Actual/HUD Paid Rent",(I54*I93*12),(I54*'For Reference 2026 FMR'!H32*12))</f>
        <v>0</v>
      </c>
      <c r="J132" s="115">
        <f>IF(I20="Actual/HUD Paid Rent",(J54*J93*12),(J54*'For Reference 2026 FMR'!I32*12))</f>
        <v>0</v>
      </c>
      <c r="K132" s="131">
        <f t="shared" si="3"/>
        <v>0</v>
      </c>
      <c r="L132" s="59"/>
      <c r="O132" s="114"/>
      <c r="P132" s="114"/>
    </row>
    <row r="133" spans="2:16" ht="15" customHeight="1" x14ac:dyDescent="0.25">
      <c r="B133" s="39"/>
      <c r="C133" s="173" t="str">
        <f>"Auto-calculated using "&amp;'For Reference 2026 FMR'!C33&amp;" FMRs or Actual Rents"</f>
        <v>Auto-calculated using Susquehanna County FMRs or Actual Rents</v>
      </c>
      <c r="D133" s="174"/>
      <c r="E133" s="115">
        <f>IF(I20="Actual/HUD Paid Rent",(E55*E94*12),(E55*'For Reference 2026 FMR'!D33*12))</f>
        <v>0</v>
      </c>
      <c r="F133" s="115">
        <f>IF(I20="Actual/HUD Paid Rent",(F55*F94*12),(F55*'For Reference 2026 FMR'!E33*12))</f>
        <v>0</v>
      </c>
      <c r="G133" s="115">
        <f>IF(I20="Actual/HUD Paid Rent",(G55*G94*12),(G55*'For Reference 2026 FMR'!F33*12))</f>
        <v>0</v>
      </c>
      <c r="H133" s="115">
        <f>IF(I20="Actual/HUD Paid Rent",(H55*H94*12),(H55*'For Reference 2026 FMR'!G33*12))</f>
        <v>0</v>
      </c>
      <c r="I133" s="115">
        <f>IF(I20="Actual/HUD Paid Rent",(I55*I94*12),(I55*'For Reference 2026 FMR'!H33*12))</f>
        <v>0</v>
      </c>
      <c r="J133" s="115">
        <f>IF(I20="Actual/HUD Paid Rent",(J55*J94*12),(J55*'For Reference 2026 FMR'!I33*12))</f>
        <v>0</v>
      </c>
      <c r="K133" s="131">
        <f t="shared" si="3"/>
        <v>0</v>
      </c>
      <c r="L133" s="59"/>
      <c r="O133" s="114"/>
      <c r="P133" s="114"/>
    </row>
    <row r="134" spans="2:16" ht="15" customHeight="1" x14ac:dyDescent="0.25">
      <c r="B134" s="39"/>
      <c r="C134" s="173" t="str">
        <f>"Auto-calculated using "&amp;'For Reference 2026 FMR'!C34&amp;" FMRs or Actual Rents"</f>
        <v>Auto-calculated using Tioga County FMRs or Actual Rents</v>
      </c>
      <c r="D134" s="174"/>
      <c r="E134" s="115">
        <f>IF(I20="Actual/HUD Paid Rent",(E56*E95*12),(E56*'For Reference 2026 FMR'!D34*12))</f>
        <v>0</v>
      </c>
      <c r="F134" s="115">
        <f>IF(I20="Actual/HUD Paid Rent",(F56*F95*12),(F56*'For Reference 2026 FMR'!E34*12))</f>
        <v>0</v>
      </c>
      <c r="G134" s="115">
        <f>IF(I20="Actual/HUD Paid Rent",(G56*G95*12),(G56*'For Reference 2026 FMR'!F34*12))</f>
        <v>0</v>
      </c>
      <c r="H134" s="115">
        <f>IF(I20="Actual/HUD Paid Rent",(H56*H95*12),(H56*'For Reference 2026 FMR'!G34*12))</f>
        <v>0</v>
      </c>
      <c r="I134" s="115">
        <f>IF(I20="Actual/HUD Paid Rent",(I56*I95*12),(I56*'For Reference 2026 FMR'!H34*12))</f>
        <v>0</v>
      </c>
      <c r="J134" s="115">
        <f>IF(I20="Actual/HUD Paid Rent",(J56*J95*12),(J56*'For Reference 2026 FMR'!I34*12))</f>
        <v>0</v>
      </c>
      <c r="K134" s="131">
        <f t="shared" si="3"/>
        <v>0</v>
      </c>
      <c r="L134" s="59"/>
      <c r="O134" s="114"/>
      <c r="P134" s="114"/>
    </row>
    <row r="135" spans="2:16" ht="15" customHeight="1" x14ac:dyDescent="0.25">
      <c r="B135" s="39"/>
      <c r="C135" s="173" t="str">
        <f>"Auto-calculated using "&amp;'For Reference 2026 FMR'!C35&amp;" FMRs or Actual Rents"</f>
        <v>Auto-calculated using Union County FMRs or Actual Rents</v>
      </c>
      <c r="D135" s="174"/>
      <c r="E135" s="115">
        <f>IF(I20="Actual/HUD Paid Rent",(E57*E96*12),(E57*'For Reference 2026 FMR'!D35*12))</f>
        <v>0</v>
      </c>
      <c r="F135" s="115">
        <f>IF(I20="Actual/HUD Paid Rent",(F57*F96*12),(F57*'For Reference 2026 FMR'!E35*12))</f>
        <v>0</v>
      </c>
      <c r="G135" s="115">
        <f>IF(I20="Actual/HUD Paid Rent",(G57*G96*12),(G57*'For Reference 2026 FMR'!F35*12))</f>
        <v>0</v>
      </c>
      <c r="H135" s="115">
        <f>IF(I20="Actual/HUD Paid Rent",(H57*H96*12),(H57*'For Reference 2026 FMR'!G35*12))</f>
        <v>0</v>
      </c>
      <c r="I135" s="115">
        <f>IF(I20="Actual/HUD Paid Rent",(I57*I96*12),(I57*'For Reference 2026 FMR'!H35*12))</f>
        <v>0</v>
      </c>
      <c r="J135" s="115">
        <f>IF(I20="Actual/HUD Paid Rent",(J57*J96*12),(J57*'For Reference 2026 FMR'!I35*12))</f>
        <v>0</v>
      </c>
      <c r="K135" s="131">
        <f t="shared" si="3"/>
        <v>0</v>
      </c>
      <c r="L135" s="59"/>
      <c r="O135" s="114"/>
      <c r="P135" s="114"/>
    </row>
    <row r="136" spans="2:16" ht="15" customHeight="1" x14ac:dyDescent="0.25">
      <c r="B136" s="39"/>
      <c r="C136" s="173" t="str">
        <f>"Auto-calculated using "&amp;'For Reference 2026 FMR'!C36&amp;" FMRs or Actual Rents"</f>
        <v>Auto-calculated using Wayne County FMRs or Actual Rents</v>
      </c>
      <c r="D136" s="174"/>
      <c r="E136" s="115">
        <f>IF(I20="Actual/HUD Paid Rent",(E58*E97*12),(E58*'For Reference 2026 FMR'!D36*12))</f>
        <v>0</v>
      </c>
      <c r="F136" s="115">
        <f>IF(I20="Actual/HUD Paid Rent",(F58*F97*12),(F58*'For Reference 2026 FMR'!E36*12))</f>
        <v>0</v>
      </c>
      <c r="G136" s="115">
        <f>IF(I20="Actual/HUD Paid Rent",(G58*G97*12),(G58*'For Reference 2026 FMR'!F36*12))</f>
        <v>0</v>
      </c>
      <c r="H136" s="115">
        <f>IF(I20="Actual/HUD Paid Rent",(H58*H97*12),(H58*'For Reference 2026 FMR'!G36*12))</f>
        <v>0</v>
      </c>
      <c r="I136" s="115">
        <f>IF(I20="Actual/HUD Paid Rent",(I58*I97*12),(I58*'For Reference 2026 FMR'!H36*12))</f>
        <v>0</v>
      </c>
      <c r="J136" s="115">
        <f>IF(I20="Actual/HUD Paid Rent",(J58*J97*12),(J58*'For Reference 2026 FMR'!I36*12))</f>
        <v>0</v>
      </c>
      <c r="K136" s="131">
        <f t="shared" si="3"/>
        <v>0</v>
      </c>
      <c r="L136" s="59"/>
      <c r="O136" s="114"/>
      <c r="P136" s="114"/>
    </row>
    <row r="137" spans="2:16" ht="15" customHeight="1" x14ac:dyDescent="0.25">
      <c r="B137" s="39"/>
      <c r="C137" s="173" t="str">
        <f>"Auto-calculated using "&amp;'For Reference 2026 FMR'!C37&amp;" FMRs or Actual Rents"</f>
        <v>Auto-calculated using Wyoming County FMRs or Actual Rents</v>
      </c>
      <c r="D137" s="174"/>
      <c r="E137" s="115">
        <f>IF(I20="Actual/HUD Paid Rent",(E59*E98*12),(E59*'For Reference 2026 FMR'!D37*12))</f>
        <v>0</v>
      </c>
      <c r="F137" s="115">
        <f>IF(I20="Actual/HUD Paid Rent",(F59*F98*12),(F59*'For Reference 2026 FMR'!E37*12))</f>
        <v>0</v>
      </c>
      <c r="G137" s="115">
        <f>IF(I20="Actual/HUD Paid Rent",(G59*G98*12),(G59*'For Reference 2026 FMR'!F37*12))</f>
        <v>0</v>
      </c>
      <c r="H137" s="115">
        <f>IF(I20="Actual/HUD Paid Rent",(H59*H98*12),(H59*'For Reference 2026 FMR'!G37*12))</f>
        <v>0</v>
      </c>
      <c r="I137" s="115">
        <f>IF(I20="Actual/HUD Paid Rent",(I59*I98*12),(I59*'For Reference 2026 FMR'!H37*12))</f>
        <v>0</v>
      </c>
      <c r="J137" s="115">
        <f>IF(I20="Actual/HUD Paid Rent",(J59*J98*12),(J59*'For Reference 2026 FMR'!I37*12))</f>
        <v>0</v>
      </c>
      <c r="K137" s="131">
        <f t="shared" si="3"/>
        <v>0</v>
      </c>
      <c r="L137" s="59"/>
      <c r="O137" s="114"/>
      <c r="P137" s="114"/>
    </row>
    <row r="138" spans="2:16" ht="8.25" customHeight="1" thickBot="1" x14ac:dyDescent="0.3">
      <c r="B138" s="51"/>
      <c r="C138" s="67"/>
      <c r="D138" s="67"/>
      <c r="E138" s="67"/>
      <c r="F138" s="67"/>
      <c r="G138" s="67"/>
      <c r="H138" s="67"/>
      <c r="I138" s="67"/>
      <c r="J138" s="67"/>
      <c r="K138" s="67"/>
      <c r="L138" s="54"/>
    </row>
    <row r="139" spans="2:16" ht="9" customHeight="1" x14ac:dyDescent="0.25"/>
    <row r="140" spans="2:16" s="28" customFormat="1" x14ac:dyDescent="0.25"/>
    <row r="141" spans="2:16" s="28" customFormat="1" x14ac:dyDescent="0.25"/>
    <row r="142" spans="2:16" s="28" customFormat="1" x14ac:dyDescent="0.25"/>
    <row r="143" spans="2:16" s="28" customFormat="1" x14ac:dyDescent="0.25"/>
    <row r="144" spans="2:16"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row r="515" s="28" customFormat="1" x14ac:dyDescent="0.25"/>
    <row r="516" s="28" customFormat="1" x14ac:dyDescent="0.25"/>
    <row r="517" s="28" customFormat="1" x14ac:dyDescent="0.25"/>
    <row r="518" s="28" customFormat="1" x14ac:dyDescent="0.25"/>
    <row r="519" s="28" customFormat="1" x14ac:dyDescent="0.25"/>
    <row r="520" s="28" customFormat="1" x14ac:dyDescent="0.25"/>
    <row r="521" s="28" customFormat="1" x14ac:dyDescent="0.25"/>
    <row r="522" s="28" customFormat="1" x14ac:dyDescent="0.25"/>
    <row r="523" s="28" customFormat="1" x14ac:dyDescent="0.25"/>
    <row r="524" s="28" customFormat="1" x14ac:dyDescent="0.25"/>
    <row r="525" s="28" customFormat="1" x14ac:dyDescent="0.25"/>
    <row r="526" s="28" customFormat="1" x14ac:dyDescent="0.25"/>
    <row r="527" s="28" customFormat="1" x14ac:dyDescent="0.25"/>
    <row r="528" s="28" customFormat="1" x14ac:dyDescent="0.25"/>
    <row r="529" s="28" customFormat="1" x14ac:dyDescent="0.25"/>
    <row r="530" s="28" customFormat="1" x14ac:dyDescent="0.25"/>
    <row r="531" s="28" customFormat="1" x14ac:dyDescent="0.25"/>
    <row r="532" s="28" customFormat="1" x14ac:dyDescent="0.25"/>
    <row r="533" s="28" customFormat="1" x14ac:dyDescent="0.25"/>
    <row r="534" s="28" customFormat="1" x14ac:dyDescent="0.25"/>
    <row r="535" s="28" customFormat="1" x14ac:dyDescent="0.25"/>
    <row r="536" s="28" customFormat="1" x14ac:dyDescent="0.25"/>
    <row r="537" s="28" customFormat="1" x14ac:dyDescent="0.25"/>
    <row r="538" s="28" customFormat="1" x14ac:dyDescent="0.25"/>
    <row r="539" s="28" customFormat="1" x14ac:dyDescent="0.25"/>
    <row r="540" s="28" customFormat="1" x14ac:dyDescent="0.25"/>
    <row r="541" s="28" customFormat="1" x14ac:dyDescent="0.25"/>
    <row r="542" s="28" customFormat="1" x14ac:dyDescent="0.25"/>
    <row r="543" s="28" customFormat="1" x14ac:dyDescent="0.25"/>
    <row r="544" s="28" customFormat="1" x14ac:dyDescent="0.25"/>
    <row r="545" s="28" customFormat="1" x14ac:dyDescent="0.25"/>
    <row r="546" s="28" customFormat="1" x14ac:dyDescent="0.25"/>
    <row r="547" s="28" customFormat="1" x14ac:dyDescent="0.25"/>
    <row r="548" s="28" customFormat="1" x14ac:dyDescent="0.25"/>
    <row r="549" s="28" customFormat="1" x14ac:dyDescent="0.25"/>
    <row r="550" s="28" customFormat="1" x14ac:dyDescent="0.25"/>
    <row r="551" s="28" customFormat="1" x14ac:dyDescent="0.25"/>
    <row r="552" s="28" customFormat="1" x14ac:dyDescent="0.25"/>
  </sheetData>
  <sheetProtection algorithmName="SHA-512" hashValue="v/LTXCjDDN6MGZ2JfmGE59o9ytyfS6ToKdKjc48jyeqg7w/bQAW2+BCGzGsO0K0TIM+ZNHWBH3Nz6Pda/Gqwrg==" saltValue="/OkIprLSC8nx5znr3g1F7w==" spinCount="100000" sheet="1" formatColumns="0" formatRows="0" selectLockedCells="1"/>
  <mergeCells count="126">
    <mergeCell ref="C20:H20"/>
    <mergeCell ref="I20:J20"/>
    <mergeCell ref="C3:L3"/>
    <mergeCell ref="D5:E5"/>
    <mergeCell ref="F5:G5"/>
    <mergeCell ref="H5:L5"/>
    <mergeCell ref="B9:L9"/>
    <mergeCell ref="B17:L17"/>
    <mergeCell ref="B6:L6"/>
    <mergeCell ref="B7:L7"/>
    <mergeCell ref="C8:K8"/>
    <mergeCell ref="C14:K14"/>
    <mergeCell ref="F11:G11"/>
    <mergeCell ref="C11:E11"/>
    <mergeCell ref="C28:D28"/>
    <mergeCell ref="C29:D29"/>
    <mergeCell ref="C30:D30"/>
    <mergeCell ref="C31:D31"/>
    <mergeCell ref="C32:D32"/>
    <mergeCell ref="C33:D33"/>
    <mergeCell ref="C34:D34"/>
    <mergeCell ref="C35:D35"/>
    <mergeCell ref="C36:D36"/>
    <mergeCell ref="C37:D37"/>
    <mergeCell ref="C54:D54"/>
    <mergeCell ref="C102:D103"/>
    <mergeCell ref="C104:D104"/>
    <mergeCell ref="C13:K13"/>
    <mergeCell ref="C23:K23"/>
    <mergeCell ref="C24:K24"/>
    <mergeCell ref="C21:K21"/>
    <mergeCell ref="C27:D27"/>
    <mergeCell ref="C61:J61"/>
    <mergeCell ref="C26:D26"/>
    <mergeCell ref="C25:D25"/>
    <mergeCell ref="C57:D57"/>
    <mergeCell ref="C58:D58"/>
    <mergeCell ref="C59:D59"/>
    <mergeCell ref="C42:D42"/>
    <mergeCell ref="C43:D43"/>
    <mergeCell ref="C44:D44"/>
    <mergeCell ref="C45:D45"/>
    <mergeCell ref="C46:D46"/>
    <mergeCell ref="C47:D47"/>
    <mergeCell ref="C48:D48"/>
    <mergeCell ref="C49:D49"/>
    <mergeCell ref="C66:D66"/>
    <mergeCell ref="C38:D38"/>
    <mergeCell ref="C39:D39"/>
    <mergeCell ref="C40:D40"/>
    <mergeCell ref="C41:D41"/>
    <mergeCell ref="C74:D74"/>
    <mergeCell ref="C75:D75"/>
    <mergeCell ref="C76:D76"/>
    <mergeCell ref="C77:D77"/>
    <mergeCell ref="C78:D78"/>
    <mergeCell ref="C55:D55"/>
    <mergeCell ref="C56:D56"/>
    <mergeCell ref="C67:D67"/>
    <mergeCell ref="C68:D68"/>
    <mergeCell ref="C69:D69"/>
    <mergeCell ref="C64:J64"/>
    <mergeCell ref="C65:D65"/>
    <mergeCell ref="C70:D70"/>
    <mergeCell ref="C71:D71"/>
    <mergeCell ref="C72:D72"/>
    <mergeCell ref="C73:D73"/>
    <mergeCell ref="C50:D50"/>
    <mergeCell ref="C51:D51"/>
    <mergeCell ref="C52:D52"/>
    <mergeCell ref="C53:D53"/>
    <mergeCell ref="C84:D84"/>
    <mergeCell ref="C85:D85"/>
    <mergeCell ref="C86:D86"/>
    <mergeCell ref="C87:D87"/>
    <mergeCell ref="C88:D88"/>
    <mergeCell ref="C79:D79"/>
    <mergeCell ref="C80:D80"/>
    <mergeCell ref="C81:D81"/>
    <mergeCell ref="C82:D82"/>
    <mergeCell ref="C83:D83"/>
    <mergeCell ref="C94:D94"/>
    <mergeCell ref="C95:D95"/>
    <mergeCell ref="C96:D96"/>
    <mergeCell ref="C106:D106"/>
    <mergeCell ref="C107:D107"/>
    <mergeCell ref="C89:D89"/>
    <mergeCell ref="C90:D90"/>
    <mergeCell ref="C91:D91"/>
    <mergeCell ref="C92:D92"/>
    <mergeCell ref="C93:D93"/>
    <mergeCell ref="C100:K100"/>
    <mergeCell ref="C101:K101"/>
    <mergeCell ref="C105:D105"/>
    <mergeCell ref="C98:D98"/>
    <mergeCell ref="C97:D97"/>
    <mergeCell ref="C113:D113"/>
    <mergeCell ref="C114:D114"/>
    <mergeCell ref="C115:D115"/>
    <mergeCell ref="C116:D116"/>
    <mergeCell ref="C117:D117"/>
    <mergeCell ref="C108:D108"/>
    <mergeCell ref="C109:D109"/>
    <mergeCell ref="C110:D110"/>
    <mergeCell ref="C111:D111"/>
    <mergeCell ref="C112:D112"/>
    <mergeCell ref="C123:D123"/>
    <mergeCell ref="C124:D124"/>
    <mergeCell ref="C125:D125"/>
    <mergeCell ref="C126:D126"/>
    <mergeCell ref="C127:D127"/>
    <mergeCell ref="C118:D118"/>
    <mergeCell ref="C119:D119"/>
    <mergeCell ref="C120:D120"/>
    <mergeCell ref="C121:D121"/>
    <mergeCell ref="C122:D122"/>
    <mergeCell ref="C134:D134"/>
    <mergeCell ref="C135:D135"/>
    <mergeCell ref="C136:D136"/>
    <mergeCell ref="C137:D137"/>
    <mergeCell ref="C128:D128"/>
    <mergeCell ref="C129:D129"/>
    <mergeCell ref="C130:D130"/>
    <mergeCell ref="C132:D132"/>
    <mergeCell ref="C133:D133"/>
    <mergeCell ref="C131:D131"/>
  </mergeCells>
  <conditionalFormatting sqref="E66:J98">
    <cfRule type="expression" dxfId="3" priority="1">
      <formula>$E$66="N/A"</formula>
    </cfRule>
  </conditionalFormatting>
  <conditionalFormatting sqref="E105:K137">
    <cfRule type="expression" dxfId="2" priority="16">
      <formula>#REF!=""</formula>
    </cfRule>
    <cfRule type="expression" dxfId="1" priority="36">
      <formula>#REF!="HUD Paid Rent"</formula>
    </cfRule>
  </conditionalFormatting>
  <dataValidations count="1">
    <dataValidation type="list" allowBlank="1" showInputMessage="1" showErrorMessage="1" prompt="Please make a selection." sqref="I20" xr:uid="{E7D38B8B-B3FC-47DA-8CEF-10C0E19907D3}">
      <formula1>"FMR,Actual/HUD Paid Rent"</formula1>
    </dataValidation>
  </dataValidations>
  <pageMargins left="0.7" right="0.7" top="0.5" bottom="0.5" header="0.3" footer="0.3"/>
  <pageSetup scale="82" fitToHeight="0" orientation="landscape" r:id="rId1"/>
  <headerFooter>
    <oddHeader>&amp;R&amp;"-,Bold Italic"&amp;A</oddHeader>
    <oddFooter>&amp;L&amp;9
&amp;F&amp;R&amp;"-,Bold Italic"Page &amp;P of &amp;N</oddFooter>
  </headerFooter>
  <rowBreaks count="1" manualBreakCount="1">
    <brk id="16" max="12" man="1"/>
  </rowBreaks>
  <ignoredErrors>
    <ignoredError sqref="E66:J9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7F93-23A3-4188-B2E3-F074972B8C26}">
  <sheetPr codeName="Sheet3">
    <pageSetUpPr fitToPage="1"/>
  </sheetPr>
  <dimension ref="B1:CF520"/>
  <sheetViews>
    <sheetView showGridLines="0" workbookViewId="0">
      <selection activeCell="E15" sqref="E15"/>
    </sheetView>
  </sheetViews>
  <sheetFormatPr defaultColWidth="9.140625" defaultRowHeight="15" x14ac:dyDescent="0.25"/>
  <cols>
    <col min="1" max="1" width="1.140625" customWidth="1"/>
    <col min="2" max="2" width="1.28515625" customWidth="1"/>
    <col min="3" max="3" width="21" customWidth="1"/>
    <col min="4" max="4" width="25.42578125" customWidth="1"/>
    <col min="5" max="11" width="15" customWidth="1"/>
    <col min="12" max="12" width="1.140625" customWidth="1"/>
    <col min="13" max="13" width="1.42578125" customWidth="1"/>
    <col min="14" max="21" width="17.28515625" customWidth="1"/>
  </cols>
  <sheetData>
    <row r="1" spans="2:84" ht="6" customHeight="1" thickBot="1" x14ac:dyDescent="0.3">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row>
    <row r="2" spans="2:84" ht="18.75" x14ac:dyDescent="0.3">
      <c r="B2" s="29"/>
      <c r="C2" s="30" t="s">
        <v>98</v>
      </c>
      <c r="D2" s="31"/>
      <c r="E2" s="31"/>
      <c r="F2" s="31"/>
      <c r="G2" s="31"/>
      <c r="H2" s="31"/>
      <c r="I2" s="31"/>
      <c r="J2" s="31"/>
      <c r="K2" s="31"/>
      <c r="L2" s="32"/>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row>
    <row r="3" spans="2:84" ht="130.5" customHeight="1" thickBot="1" x14ac:dyDescent="0.3">
      <c r="B3" s="33"/>
      <c r="C3" s="201" t="s">
        <v>215</v>
      </c>
      <c r="D3" s="201"/>
      <c r="E3" s="201"/>
      <c r="F3" s="201"/>
      <c r="G3" s="201"/>
      <c r="H3" s="201"/>
      <c r="I3" s="201"/>
      <c r="J3" s="201"/>
      <c r="K3" s="201"/>
      <c r="L3" s="202"/>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row>
    <row r="4" spans="2:84" ht="6" customHeight="1" x14ac:dyDescent="0.25">
      <c r="C4" s="69"/>
      <c r="D4" s="69"/>
      <c r="E4" s="69"/>
      <c r="F4" s="69"/>
      <c r="G4" s="69"/>
      <c r="H4" s="69"/>
      <c r="I4" s="69"/>
      <c r="J4" s="69"/>
      <c r="K4" s="69"/>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row>
    <row r="5" spans="2:84" s="74" customFormat="1" x14ac:dyDescent="0.25">
      <c r="B5" s="70"/>
      <c r="C5" s="71" t="s">
        <v>45</v>
      </c>
      <c r="D5" s="203" t="str">
        <f>IF('General Information'!D6="","",'General Information'!D6)</f>
        <v/>
      </c>
      <c r="E5" s="204"/>
      <c r="F5" s="205" t="s">
        <v>95</v>
      </c>
      <c r="G5" s="206"/>
      <c r="H5" s="207" t="str">
        <f>IF('General Information'!D12="","",'General Information'!D12)</f>
        <v/>
      </c>
      <c r="I5" s="203"/>
      <c r="J5" s="203"/>
      <c r="K5" s="203"/>
      <c r="L5" s="204"/>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row>
    <row r="6" spans="2:84" ht="25.5" customHeight="1" x14ac:dyDescent="0.25">
      <c r="C6" s="208" t="s">
        <v>210</v>
      </c>
      <c r="D6" s="208"/>
      <c r="E6" s="208"/>
      <c r="F6" s="208"/>
      <c r="G6" s="208"/>
      <c r="H6" s="208"/>
      <c r="I6" s="208"/>
      <c r="J6" s="208"/>
      <c r="K6" s="20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row>
    <row r="7" spans="2:84" ht="6" customHeight="1" thickBot="1" x14ac:dyDescent="0.3">
      <c r="C7" s="90"/>
      <c r="D7" s="90"/>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row>
    <row r="8" spans="2:84" ht="27.75" customHeight="1" x14ac:dyDescent="0.25">
      <c r="B8" s="218" t="s">
        <v>162</v>
      </c>
      <c r="C8" s="219"/>
      <c r="D8" s="219"/>
      <c r="E8" s="219"/>
      <c r="F8" s="219"/>
      <c r="G8" s="219"/>
      <c r="H8" s="219"/>
      <c r="I8" s="219"/>
      <c r="J8" s="219"/>
      <c r="K8" s="219"/>
      <c r="L8" s="220"/>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row>
    <row r="9" spans="2:84" ht="18.75" x14ac:dyDescent="0.25">
      <c r="B9" s="39"/>
      <c r="C9" s="221" t="s">
        <v>106</v>
      </c>
      <c r="D9" s="221"/>
      <c r="E9" s="221"/>
      <c r="F9" s="221"/>
      <c r="G9" s="221"/>
      <c r="H9" s="221"/>
      <c r="I9" s="221"/>
      <c r="J9" s="221"/>
      <c r="K9" s="221"/>
      <c r="L9" s="59"/>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row>
    <row r="10" spans="2:84" ht="6.75" customHeight="1" x14ac:dyDescent="0.25">
      <c r="B10" s="39"/>
      <c r="L10" s="59"/>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row>
    <row r="11" spans="2:84" ht="15.75" x14ac:dyDescent="0.25">
      <c r="B11" s="39"/>
      <c r="C11" s="96" t="s">
        <v>44</v>
      </c>
      <c r="D11" s="97"/>
      <c r="E11" s="97"/>
      <c r="F11" s="98"/>
      <c r="G11" s="98"/>
      <c r="H11" s="98"/>
      <c r="I11" s="98"/>
      <c r="J11" s="98"/>
      <c r="K11" s="99"/>
      <c r="L11" s="59"/>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row>
    <row r="12" spans="2:84" ht="15.75" x14ac:dyDescent="0.25">
      <c r="B12" s="39"/>
      <c r="C12" s="100" t="s">
        <v>43</v>
      </c>
      <c r="D12" s="101"/>
      <c r="E12" s="101"/>
      <c r="F12" s="102"/>
      <c r="G12" s="102"/>
      <c r="H12" s="102"/>
      <c r="I12" s="102"/>
      <c r="J12" s="102"/>
      <c r="K12" s="103"/>
      <c r="L12" s="59"/>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row>
    <row r="13" spans="2:84" s="107" customFormat="1" ht="30" x14ac:dyDescent="0.25">
      <c r="B13" s="104"/>
      <c r="C13" s="182"/>
      <c r="D13" s="183"/>
      <c r="E13" s="105" t="s">
        <v>55</v>
      </c>
      <c r="F13" s="105" t="s">
        <v>57</v>
      </c>
      <c r="G13" s="105" t="s">
        <v>12</v>
      </c>
      <c r="H13" s="105" t="s">
        <v>13</v>
      </c>
      <c r="I13" s="105" t="s">
        <v>14</v>
      </c>
      <c r="J13" s="105" t="s">
        <v>15</v>
      </c>
      <c r="K13" s="105" t="s">
        <v>11</v>
      </c>
      <c r="L13" s="59"/>
      <c r="M13"/>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row>
    <row r="14" spans="2:84" s="107" customFormat="1" x14ac:dyDescent="0.25">
      <c r="B14" s="104"/>
      <c r="C14" s="216" t="s">
        <v>49</v>
      </c>
      <c r="D14" s="217"/>
      <c r="E14" s="108">
        <f t="shared" ref="E14:J14" si="0">SUM(E15:E47)</f>
        <v>0</v>
      </c>
      <c r="F14" s="108">
        <f t="shared" si="0"/>
        <v>0</v>
      </c>
      <c r="G14" s="108">
        <f t="shared" si="0"/>
        <v>0</v>
      </c>
      <c r="H14" s="108">
        <f t="shared" si="0"/>
        <v>0</v>
      </c>
      <c r="I14" s="108">
        <f t="shared" si="0"/>
        <v>0</v>
      </c>
      <c r="J14" s="108">
        <f t="shared" si="0"/>
        <v>0</v>
      </c>
      <c r="K14" s="108">
        <f>SUM(E14:J14)</f>
        <v>0</v>
      </c>
      <c r="L14" s="59"/>
      <c r="M14"/>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row>
    <row r="15" spans="2:84" ht="15" customHeight="1" x14ac:dyDescent="0.25">
      <c r="B15" s="39"/>
      <c r="C15" s="214" t="str">
        <f>'For Reference 2026 FMR'!C5&amp;": Number of Units"</f>
        <v>Adams County: Number of Units</v>
      </c>
      <c r="D15" s="215"/>
      <c r="E15" s="109"/>
      <c r="F15" s="109"/>
      <c r="G15" s="109"/>
      <c r="H15" s="109"/>
      <c r="I15" s="109"/>
      <c r="J15" s="109"/>
      <c r="K15" s="108">
        <f>SUM(E15:J15)</f>
        <v>0</v>
      </c>
      <c r="L15" s="59"/>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row>
    <row r="16" spans="2:84" x14ac:dyDescent="0.25">
      <c r="B16" s="39"/>
      <c r="C16" s="214" t="str">
        <f>'For Reference 2026 FMR'!C6&amp;": Number of Units"</f>
        <v>Bedford County: Number of Units</v>
      </c>
      <c r="D16" s="215"/>
      <c r="E16" s="109"/>
      <c r="F16" s="109"/>
      <c r="G16" s="109"/>
      <c r="H16" s="109"/>
      <c r="I16" s="109"/>
      <c r="J16" s="109"/>
      <c r="K16" s="108">
        <f t="shared" ref="K16:K47" si="1">SUM(E16:J16)</f>
        <v>0</v>
      </c>
      <c r="L16" s="59"/>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row>
    <row r="17" spans="2:55" x14ac:dyDescent="0.25">
      <c r="B17" s="39"/>
      <c r="C17" s="214" t="str">
        <f>'For Reference 2026 FMR'!C7&amp;": Number of Units"</f>
        <v>Blair County: Number of Units</v>
      </c>
      <c r="D17" s="215"/>
      <c r="E17" s="109"/>
      <c r="F17" s="109"/>
      <c r="G17" s="109"/>
      <c r="H17" s="109"/>
      <c r="I17" s="109"/>
      <c r="J17" s="109"/>
      <c r="K17" s="108">
        <f t="shared" si="1"/>
        <v>0</v>
      </c>
      <c r="L17" s="59"/>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row>
    <row r="18" spans="2:55" x14ac:dyDescent="0.25">
      <c r="B18" s="39"/>
      <c r="C18" s="214" t="str">
        <f>'For Reference 2026 FMR'!C8&amp;": Number of Units"</f>
        <v>Bradford County: Number of Units</v>
      </c>
      <c r="D18" s="215"/>
      <c r="E18" s="109"/>
      <c r="F18" s="109"/>
      <c r="G18" s="109"/>
      <c r="H18" s="109"/>
      <c r="I18" s="109"/>
      <c r="J18" s="109"/>
      <c r="K18" s="108">
        <f t="shared" si="1"/>
        <v>0</v>
      </c>
      <c r="L18" s="59"/>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row>
    <row r="19" spans="2:55" x14ac:dyDescent="0.25">
      <c r="B19" s="39"/>
      <c r="C19" s="214" t="str">
        <f>'For Reference 2026 FMR'!C9&amp;": Number of Units"</f>
        <v>Cambria County: Number of Units</v>
      </c>
      <c r="D19" s="215"/>
      <c r="E19" s="109"/>
      <c r="F19" s="109"/>
      <c r="G19" s="109"/>
      <c r="H19" s="109"/>
      <c r="I19" s="109"/>
      <c r="J19" s="109"/>
      <c r="K19" s="108">
        <f t="shared" si="1"/>
        <v>0</v>
      </c>
      <c r="L19" s="59"/>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row>
    <row r="20" spans="2:55" x14ac:dyDescent="0.25">
      <c r="B20" s="39"/>
      <c r="C20" s="214" t="str">
        <f>'For Reference 2026 FMR'!C10&amp;": Number of Units"</f>
        <v>Carbon County: Number of Units</v>
      </c>
      <c r="D20" s="215"/>
      <c r="E20" s="109"/>
      <c r="F20" s="109"/>
      <c r="G20" s="109"/>
      <c r="H20" s="109"/>
      <c r="I20" s="109"/>
      <c r="J20" s="109"/>
      <c r="K20" s="108">
        <f t="shared" si="1"/>
        <v>0</v>
      </c>
      <c r="L20" s="59"/>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row>
    <row r="21" spans="2:55" x14ac:dyDescent="0.25">
      <c r="B21" s="39"/>
      <c r="C21" s="214" t="str">
        <f>'For Reference 2026 FMR'!C11&amp;": Number of Units"</f>
        <v>Centre County: Number of Units</v>
      </c>
      <c r="D21" s="215"/>
      <c r="E21" s="109"/>
      <c r="F21" s="109"/>
      <c r="G21" s="109"/>
      <c r="H21" s="109"/>
      <c r="I21" s="109"/>
      <c r="J21" s="109"/>
      <c r="K21" s="108">
        <f t="shared" si="1"/>
        <v>0</v>
      </c>
      <c r="L21" s="59"/>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row>
    <row r="22" spans="2:55" x14ac:dyDescent="0.25">
      <c r="B22" s="39"/>
      <c r="C22" s="214" t="str">
        <f>'For Reference 2026 FMR'!C12&amp;": Number of Units"</f>
        <v>Clinton County: Number of Units</v>
      </c>
      <c r="D22" s="215"/>
      <c r="E22" s="109"/>
      <c r="F22" s="109"/>
      <c r="G22" s="109"/>
      <c r="H22" s="109"/>
      <c r="I22" s="109"/>
      <c r="J22" s="109"/>
      <c r="K22" s="108">
        <f t="shared" si="1"/>
        <v>0</v>
      </c>
      <c r="L22" s="59"/>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row>
    <row r="23" spans="2:55" x14ac:dyDescent="0.25">
      <c r="B23" s="39"/>
      <c r="C23" s="214" t="str">
        <f>'For Reference 2026 FMR'!C13&amp;": Number of Units"</f>
        <v>Columbia County: Number of Units</v>
      </c>
      <c r="D23" s="215"/>
      <c r="E23" s="109"/>
      <c r="F23" s="109"/>
      <c r="G23" s="109"/>
      <c r="H23" s="109"/>
      <c r="I23" s="109"/>
      <c r="J23" s="109"/>
      <c r="K23" s="108">
        <f t="shared" si="1"/>
        <v>0</v>
      </c>
      <c r="L23" s="59"/>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row>
    <row r="24" spans="2:55" x14ac:dyDescent="0.25">
      <c r="B24" s="39"/>
      <c r="C24" s="214" t="str">
        <f>'For Reference 2026 FMR'!C14&amp;": Number of Units"</f>
        <v>Cumberland County: Number of Units</v>
      </c>
      <c r="D24" s="215"/>
      <c r="E24" s="109"/>
      <c r="F24" s="109"/>
      <c r="G24" s="109"/>
      <c r="H24" s="109"/>
      <c r="I24" s="109"/>
      <c r="J24" s="109"/>
      <c r="K24" s="108">
        <f t="shared" si="1"/>
        <v>0</v>
      </c>
      <c r="L24" s="59"/>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row>
    <row r="25" spans="2:55" x14ac:dyDescent="0.25">
      <c r="B25" s="39"/>
      <c r="C25" s="214" t="str">
        <f>'For Reference 2026 FMR'!C15&amp;": Number of Units"</f>
        <v>Franklin County: Number of Units</v>
      </c>
      <c r="D25" s="215"/>
      <c r="E25" s="109"/>
      <c r="F25" s="109"/>
      <c r="G25" s="109"/>
      <c r="H25" s="109"/>
      <c r="I25" s="109"/>
      <c r="J25" s="109"/>
      <c r="K25" s="108">
        <f t="shared" si="1"/>
        <v>0</v>
      </c>
      <c r="L25" s="59"/>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row>
    <row r="26" spans="2:55" x14ac:dyDescent="0.25">
      <c r="B26" s="39"/>
      <c r="C26" s="214" t="str">
        <f>'For Reference 2026 FMR'!C16&amp;": Number of Units"</f>
        <v>Fulton County: Number of Units</v>
      </c>
      <c r="D26" s="215"/>
      <c r="E26" s="109"/>
      <c r="F26" s="109"/>
      <c r="G26" s="109"/>
      <c r="H26" s="109"/>
      <c r="I26" s="109"/>
      <c r="J26" s="109"/>
      <c r="K26" s="108">
        <f t="shared" si="1"/>
        <v>0</v>
      </c>
      <c r="L26" s="59"/>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row>
    <row r="27" spans="2:55" x14ac:dyDescent="0.25">
      <c r="B27" s="39"/>
      <c r="C27" s="214" t="str">
        <f>'For Reference 2026 FMR'!C17&amp;": Number of Units"</f>
        <v>Huntingdon County: Number of Units</v>
      </c>
      <c r="D27" s="215"/>
      <c r="E27" s="109"/>
      <c r="F27" s="109"/>
      <c r="G27" s="109"/>
      <c r="H27" s="109"/>
      <c r="I27" s="109"/>
      <c r="J27" s="109"/>
      <c r="K27" s="108">
        <f t="shared" si="1"/>
        <v>0</v>
      </c>
      <c r="L27" s="59"/>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row>
    <row r="28" spans="2:55" x14ac:dyDescent="0.25">
      <c r="B28" s="39"/>
      <c r="C28" s="214" t="str">
        <f>'For Reference 2026 FMR'!C18&amp;": Number of Units"</f>
        <v>Juniata County: Number of Units</v>
      </c>
      <c r="D28" s="215"/>
      <c r="E28" s="109"/>
      <c r="F28" s="109"/>
      <c r="G28" s="109"/>
      <c r="H28" s="109"/>
      <c r="I28" s="109"/>
      <c r="J28" s="109"/>
      <c r="K28" s="108">
        <f t="shared" si="1"/>
        <v>0</v>
      </c>
      <c r="L28" s="59"/>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row>
    <row r="29" spans="2:55" x14ac:dyDescent="0.25">
      <c r="B29" s="39"/>
      <c r="C29" s="214" t="str">
        <f>'For Reference 2026 FMR'!C19&amp;": Number of Units"</f>
        <v>Lebanon County: Number of Units</v>
      </c>
      <c r="D29" s="215"/>
      <c r="E29" s="109"/>
      <c r="F29" s="109"/>
      <c r="G29" s="109"/>
      <c r="H29" s="109"/>
      <c r="I29" s="109"/>
      <c r="J29" s="109"/>
      <c r="K29" s="108">
        <f t="shared" si="1"/>
        <v>0</v>
      </c>
      <c r="L29" s="59"/>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row>
    <row r="30" spans="2:55" x14ac:dyDescent="0.25">
      <c r="B30" s="39"/>
      <c r="C30" s="214" t="str">
        <f>'For Reference 2026 FMR'!C20&amp;": Number of Units"</f>
        <v>Lehigh County: Number of Units</v>
      </c>
      <c r="D30" s="215"/>
      <c r="E30" s="109"/>
      <c r="F30" s="109"/>
      <c r="G30" s="109"/>
      <c r="H30" s="109"/>
      <c r="I30" s="109"/>
      <c r="J30" s="109"/>
      <c r="K30" s="108">
        <f t="shared" si="1"/>
        <v>0</v>
      </c>
      <c r="L30" s="59"/>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row>
    <row r="31" spans="2:55" x14ac:dyDescent="0.25">
      <c r="B31" s="39"/>
      <c r="C31" s="214" t="str">
        <f>'For Reference 2026 FMR'!C21&amp;": Number of Units"</f>
        <v>Lycoming County: Number of Units</v>
      </c>
      <c r="D31" s="215"/>
      <c r="E31" s="109"/>
      <c r="F31" s="109"/>
      <c r="G31" s="109"/>
      <c r="H31" s="109"/>
      <c r="I31" s="109"/>
      <c r="J31" s="109"/>
      <c r="K31" s="108">
        <f t="shared" si="1"/>
        <v>0</v>
      </c>
      <c r="L31" s="59"/>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row>
    <row r="32" spans="2:55" x14ac:dyDescent="0.25">
      <c r="B32" s="39"/>
      <c r="C32" s="214" t="str">
        <f>'For Reference 2026 FMR'!C22&amp;": Number of Units"</f>
        <v>Mifflin County: Number of Units</v>
      </c>
      <c r="D32" s="215"/>
      <c r="E32" s="109"/>
      <c r="F32" s="109"/>
      <c r="G32" s="109"/>
      <c r="H32" s="109"/>
      <c r="I32" s="109"/>
      <c r="J32" s="109"/>
      <c r="K32" s="108">
        <f t="shared" si="1"/>
        <v>0</v>
      </c>
      <c r="L32" s="59"/>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row>
    <row r="33" spans="2:55" x14ac:dyDescent="0.25">
      <c r="B33" s="39"/>
      <c r="C33" s="214" t="str">
        <f>'For Reference 2026 FMR'!C23&amp;": Number of Units"</f>
        <v>Monroe County: Number of Units</v>
      </c>
      <c r="D33" s="215"/>
      <c r="E33" s="109"/>
      <c r="F33" s="109"/>
      <c r="G33" s="109"/>
      <c r="H33" s="109"/>
      <c r="I33" s="109"/>
      <c r="J33" s="109"/>
      <c r="K33" s="108">
        <f t="shared" si="1"/>
        <v>0</v>
      </c>
      <c r="L33" s="59"/>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row>
    <row r="34" spans="2:55" x14ac:dyDescent="0.25">
      <c r="B34" s="39"/>
      <c r="C34" s="214" t="str">
        <f>'For Reference 2026 FMR'!C24&amp;": Number of Units"</f>
        <v>Montour County: Number of Units</v>
      </c>
      <c r="D34" s="215"/>
      <c r="E34" s="109"/>
      <c r="F34" s="109"/>
      <c r="G34" s="109"/>
      <c r="H34" s="109"/>
      <c r="I34" s="109"/>
      <c r="J34" s="109"/>
      <c r="K34" s="108">
        <f t="shared" si="1"/>
        <v>0</v>
      </c>
      <c r="L34" s="59"/>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row>
    <row r="35" spans="2:55" x14ac:dyDescent="0.25">
      <c r="B35" s="39"/>
      <c r="C35" s="214" t="str">
        <f>'For Reference 2026 FMR'!C25&amp;": Number of Units"</f>
        <v>Northampton County: Number of Units</v>
      </c>
      <c r="D35" s="215"/>
      <c r="E35" s="109"/>
      <c r="F35" s="109"/>
      <c r="G35" s="109"/>
      <c r="H35" s="109"/>
      <c r="I35" s="109"/>
      <c r="J35" s="109"/>
      <c r="K35" s="108">
        <f t="shared" si="1"/>
        <v>0</v>
      </c>
      <c r="L35" s="59"/>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row>
    <row r="36" spans="2:55" x14ac:dyDescent="0.25">
      <c r="B36" s="39"/>
      <c r="C36" s="214" t="str">
        <f>'For Reference 2026 FMR'!C26&amp;": Number of Units"</f>
        <v>Northumberland County: Number of Units</v>
      </c>
      <c r="D36" s="215"/>
      <c r="E36" s="109"/>
      <c r="F36" s="109"/>
      <c r="G36" s="109"/>
      <c r="H36" s="109"/>
      <c r="I36" s="109"/>
      <c r="J36" s="109"/>
      <c r="K36" s="108">
        <f t="shared" si="1"/>
        <v>0</v>
      </c>
      <c r="L36" s="59"/>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row>
    <row r="37" spans="2:55" x14ac:dyDescent="0.25">
      <c r="B37" s="39"/>
      <c r="C37" s="214" t="str">
        <f>'For Reference 2026 FMR'!C27&amp;": Number of Units"</f>
        <v>Perry County: Number of Units</v>
      </c>
      <c r="D37" s="215"/>
      <c r="E37" s="109"/>
      <c r="F37" s="109"/>
      <c r="G37" s="109"/>
      <c r="H37" s="109"/>
      <c r="I37" s="109"/>
      <c r="J37" s="109"/>
      <c r="K37" s="108">
        <f t="shared" si="1"/>
        <v>0</v>
      </c>
      <c r="L37" s="59"/>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row>
    <row r="38" spans="2:55" x14ac:dyDescent="0.25">
      <c r="B38" s="39"/>
      <c r="C38" s="214" t="str">
        <f>'For Reference 2026 FMR'!C28&amp;": Number of Units"</f>
        <v>Pike County: Number of Units</v>
      </c>
      <c r="D38" s="215"/>
      <c r="E38" s="109"/>
      <c r="F38" s="109"/>
      <c r="G38" s="109"/>
      <c r="H38" s="109"/>
      <c r="I38" s="109"/>
      <c r="J38" s="109"/>
      <c r="K38" s="108">
        <f t="shared" si="1"/>
        <v>0</v>
      </c>
      <c r="L38" s="59"/>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row>
    <row r="39" spans="2:55" x14ac:dyDescent="0.25">
      <c r="B39" s="39"/>
      <c r="C39" s="214" t="str">
        <f>'For Reference 2026 FMR'!C29&amp;": Number of Units"</f>
        <v>Schuylkill County: Number of Units</v>
      </c>
      <c r="D39" s="215"/>
      <c r="E39" s="109"/>
      <c r="F39" s="109"/>
      <c r="G39" s="109"/>
      <c r="H39" s="109"/>
      <c r="I39" s="109"/>
      <c r="J39" s="109"/>
      <c r="K39" s="108">
        <f t="shared" si="1"/>
        <v>0</v>
      </c>
      <c r="L39" s="59"/>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row>
    <row r="40" spans="2:55" x14ac:dyDescent="0.25">
      <c r="B40" s="39"/>
      <c r="C40" s="214" t="str">
        <f>'For Reference 2026 FMR'!C30&amp;": Number of Units"</f>
        <v>Snyder County: Number of Units</v>
      </c>
      <c r="D40" s="215"/>
      <c r="E40" s="109"/>
      <c r="F40" s="109"/>
      <c r="G40" s="109"/>
      <c r="H40" s="109"/>
      <c r="I40" s="109"/>
      <c r="J40" s="109"/>
      <c r="K40" s="108">
        <f t="shared" si="1"/>
        <v>0</v>
      </c>
      <c r="L40" s="59"/>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row>
    <row r="41" spans="2:55" x14ac:dyDescent="0.25">
      <c r="B41" s="39"/>
      <c r="C41" s="214" t="str">
        <f>'For Reference 2026 FMR'!C31&amp;": Number of Units"</f>
        <v>Somerset County: Number of Units</v>
      </c>
      <c r="D41" s="215"/>
      <c r="E41" s="109"/>
      <c r="F41" s="109"/>
      <c r="G41" s="109"/>
      <c r="H41" s="109"/>
      <c r="I41" s="109"/>
      <c r="J41" s="109"/>
      <c r="K41" s="108">
        <f t="shared" si="1"/>
        <v>0</v>
      </c>
      <c r="L41" s="59"/>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row>
    <row r="42" spans="2:55" x14ac:dyDescent="0.25">
      <c r="B42" s="39"/>
      <c r="C42" s="214" t="str">
        <f>'For Reference 2026 FMR'!C32&amp;": Number of Units"</f>
        <v>Sullivan County: Number of Units</v>
      </c>
      <c r="D42" s="215"/>
      <c r="E42" s="109"/>
      <c r="F42" s="109"/>
      <c r="G42" s="109"/>
      <c r="H42" s="109"/>
      <c r="I42" s="109"/>
      <c r="J42" s="109"/>
      <c r="K42" s="108">
        <f t="shared" si="1"/>
        <v>0</v>
      </c>
      <c r="L42" s="59"/>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row>
    <row r="43" spans="2:55" x14ac:dyDescent="0.25">
      <c r="B43" s="39"/>
      <c r="C43" s="214" t="str">
        <f>'For Reference 2026 FMR'!C33&amp;": Number of Units"</f>
        <v>Susquehanna County: Number of Units</v>
      </c>
      <c r="D43" s="215"/>
      <c r="E43" s="109"/>
      <c r="F43" s="109"/>
      <c r="G43" s="109"/>
      <c r="H43" s="109"/>
      <c r="I43" s="109"/>
      <c r="J43" s="109"/>
      <c r="K43" s="108">
        <f t="shared" si="1"/>
        <v>0</v>
      </c>
      <c r="L43" s="59"/>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row>
    <row r="44" spans="2:55" x14ac:dyDescent="0.25">
      <c r="B44" s="39"/>
      <c r="C44" s="214" t="str">
        <f>'For Reference 2026 FMR'!C34&amp;": Number of Units"</f>
        <v>Tioga County: Number of Units</v>
      </c>
      <c r="D44" s="215"/>
      <c r="E44" s="109"/>
      <c r="F44" s="109"/>
      <c r="G44" s="109"/>
      <c r="H44" s="109"/>
      <c r="I44" s="109"/>
      <c r="J44" s="109"/>
      <c r="K44" s="108">
        <f t="shared" si="1"/>
        <v>0</v>
      </c>
      <c r="L44" s="59"/>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row>
    <row r="45" spans="2:55" x14ac:dyDescent="0.25">
      <c r="B45" s="39"/>
      <c r="C45" s="214" t="str">
        <f>'For Reference 2026 FMR'!C35&amp;": Number of Units"</f>
        <v>Union County: Number of Units</v>
      </c>
      <c r="D45" s="215"/>
      <c r="E45" s="109"/>
      <c r="F45" s="109"/>
      <c r="G45" s="109"/>
      <c r="H45" s="109"/>
      <c r="I45" s="109"/>
      <c r="J45" s="109"/>
      <c r="K45" s="108">
        <f t="shared" si="1"/>
        <v>0</v>
      </c>
      <c r="L45" s="59"/>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row>
    <row r="46" spans="2:55" x14ac:dyDescent="0.25">
      <c r="B46" s="39"/>
      <c r="C46" s="214" t="str">
        <f>'For Reference 2026 FMR'!C36&amp;": Number of Units"</f>
        <v>Wayne County: Number of Units</v>
      </c>
      <c r="D46" s="215"/>
      <c r="E46" s="109"/>
      <c r="F46" s="109"/>
      <c r="G46" s="109"/>
      <c r="H46" s="109"/>
      <c r="I46" s="109"/>
      <c r="J46" s="109"/>
      <c r="K46" s="108">
        <f t="shared" si="1"/>
        <v>0</v>
      </c>
      <c r="L46" s="59"/>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row>
    <row r="47" spans="2:55" x14ac:dyDescent="0.25">
      <c r="B47" s="39"/>
      <c r="C47" s="214" t="str">
        <f>'For Reference 2026 FMR'!C37&amp;": Number of Units"</f>
        <v>Wyoming County: Number of Units</v>
      </c>
      <c r="D47" s="215"/>
      <c r="E47" s="109"/>
      <c r="F47" s="109"/>
      <c r="G47" s="109"/>
      <c r="H47" s="109"/>
      <c r="I47" s="109"/>
      <c r="J47" s="109"/>
      <c r="K47" s="108">
        <f t="shared" si="1"/>
        <v>0</v>
      </c>
      <c r="L47" s="59"/>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row>
    <row r="48" spans="2:55" x14ac:dyDescent="0.25">
      <c r="B48" s="39"/>
      <c r="L48" s="59"/>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row>
    <row r="49" spans="2:55" x14ac:dyDescent="0.25">
      <c r="B49" s="39"/>
      <c r="L49" s="59"/>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row>
    <row r="50" spans="2:55" ht="15.75" x14ac:dyDescent="0.25">
      <c r="B50" s="39"/>
      <c r="C50" s="96" t="s">
        <v>42</v>
      </c>
      <c r="D50" s="97"/>
      <c r="E50" s="97"/>
      <c r="F50" s="98"/>
      <c r="G50" s="98"/>
      <c r="H50" s="98"/>
      <c r="I50" s="98"/>
      <c r="J50" s="98"/>
      <c r="K50" s="99"/>
      <c r="L50" s="59"/>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row>
    <row r="51" spans="2:55" ht="15.75" x14ac:dyDescent="0.25">
      <c r="B51" s="39"/>
      <c r="C51" s="100" t="s">
        <v>62</v>
      </c>
      <c r="D51" s="101"/>
      <c r="E51" s="101"/>
      <c r="F51" s="102"/>
      <c r="G51" s="102"/>
      <c r="H51" s="102"/>
      <c r="I51" s="102"/>
      <c r="J51" s="102"/>
      <c r="K51" s="103"/>
      <c r="L51" s="59"/>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row>
    <row r="52" spans="2:55" ht="30" x14ac:dyDescent="0.25">
      <c r="B52" s="39"/>
      <c r="C52" s="184"/>
      <c r="D52" s="185"/>
      <c r="E52" s="110" t="s">
        <v>63</v>
      </c>
      <c r="F52" s="110" t="s">
        <v>63</v>
      </c>
      <c r="G52" s="110" t="s">
        <v>63</v>
      </c>
      <c r="H52" s="110" t="s">
        <v>63</v>
      </c>
      <c r="I52" s="110" t="s">
        <v>63</v>
      </c>
      <c r="J52" s="110" t="s">
        <v>63</v>
      </c>
      <c r="K52" s="110" t="s">
        <v>63</v>
      </c>
      <c r="L52" s="59"/>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row>
    <row r="53" spans="2:55" ht="30" x14ac:dyDescent="0.25">
      <c r="B53" s="39"/>
      <c r="C53" s="186"/>
      <c r="D53" s="187"/>
      <c r="E53" s="110" t="s">
        <v>55</v>
      </c>
      <c r="F53" s="110" t="s">
        <v>57</v>
      </c>
      <c r="G53" s="110" t="s">
        <v>12</v>
      </c>
      <c r="H53" s="110" t="s">
        <v>13</v>
      </c>
      <c r="I53" s="110" t="s">
        <v>14</v>
      </c>
      <c r="J53" s="110" t="s">
        <v>15</v>
      </c>
      <c r="K53" s="111" t="s">
        <v>11</v>
      </c>
      <c r="L53" s="59"/>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row>
    <row r="54" spans="2:55" ht="15" customHeight="1" x14ac:dyDescent="0.25">
      <c r="B54" s="39"/>
      <c r="C54" s="188" t="s">
        <v>11</v>
      </c>
      <c r="D54" s="189"/>
      <c r="E54" s="112">
        <f t="shared" ref="E54:J54" si="2">SUM(E55:E87)</f>
        <v>0</v>
      </c>
      <c r="F54" s="112">
        <f t="shared" si="2"/>
        <v>0</v>
      </c>
      <c r="G54" s="112">
        <f t="shared" si="2"/>
        <v>0</v>
      </c>
      <c r="H54" s="112">
        <f t="shared" si="2"/>
        <v>0</v>
      </c>
      <c r="I54" s="112">
        <f t="shared" si="2"/>
        <v>0</v>
      </c>
      <c r="J54" s="112">
        <f t="shared" si="2"/>
        <v>0</v>
      </c>
      <c r="K54" s="113">
        <f>SUM(E54:J54)</f>
        <v>0</v>
      </c>
      <c r="L54" s="59"/>
      <c r="N54" s="28"/>
      <c r="O54" s="114"/>
      <c r="P54" s="114"/>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row>
    <row r="55" spans="2:55" x14ac:dyDescent="0.25">
      <c r="B55" s="39"/>
      <c r="C55" s="214" t="str">
        <f>IF('For Reference 2026 FMR'!C5="","",'For Reference 2026 FMR'!C5)</f>
        <v>Adams County</v>
      </c>
      <c r="D55" s="215"/>
      <c r="E55" s="115">
        <f>(E15*('For Reference 2026 FMR'!E5*0.75))*12</f>
        <v>0</v>
      </c>
      <c r="F55" s="115">
        <f>(F15*'For Reference 2026 FMR'!E5)*12</f>
        <v>0</v>
      </c>
      <c r="G55" s="115">
        <f>(G15*'For Reference 2026 FMR'!F5)*12</f>
        <v>0</v>
      </c>
      <c r="H55" s="115">
        <f>(H15*'For Reference 2026 FMR'!G5)*12</f>
        <v>0</v>
      </c>
      <c r="I55" s="115">
        <f>(I15*'For Reference 2026 FMR'!H5)*12</f>
        <v>0</v>
      </c>
      <c r="J55" s="115">
        <f>(J15*'For Reference 2026 FMR'!I5)*12</f>
        <v>0</v>
      </c>
      <c r="K55" s="115">
        <f>SUM(E55:J55)</f>
        <v>0</v>
      </c>
      <c r="L55" s="59"/>
      <c r="N55" s="28"/>
      <c r="O55" s="114"/>
      <c r="P55" s="114"/>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row>
    <row r="56" spans="2:55" x14ac:dyDescent="0.25">
      <c r="B56" s="39"/>
      <c r="C56" s="214" t="str">
        <f>IF('For Reference 2026 FMR'!C6="","",'For Reference 2026 FMR'!C6)</f>
        <v>Bedford County</v>
      </c>
      <c r="D56" s="215"/>
      <c r="E56" s="115">
        <f>(E16*('For Reference 2026 FMR'!E6*0.75))*12</f>
        <v>0</v>
      </c>
      <c r="F56" s="115">
        <f>(F16*'For Reference 2026 FMR'!E6)*12</f>
        <v>0</v>
      </c>
      <c r="G56" s="115">
        <f>(G16*'For Reference 2026 FMR'!F6)*12</f>
        <v>0</v>
      </c>
      <c r="H56" s="115">
        <f>(H16*'For Reference 2026 FMR'!G6)*12</f>
        <v>0</v>
      </c>
      <c r="I56" s="115">
        <f>(I16*'For Reference 2026 FMR'!H6)*12</f>
        <v>0</v>
      </c>
      <c r="J56" s="115">
        <f>(J16*'For Reference 2026 FMR'!I6)*12</f>
        <v>0</v>
      </c>
      <c r="K56" s="115">
        <f t="shared" ref="K56:K87" si="3">SUM(E56:J56)</f>
        <v>0</v>
      </c>
      <c r="L56" s="59"/>
      <c r="N56" s="28"/>
      <c r="O56" s="114"/>
      <c r="P56" s="114"/>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row>
    <row r="57" spans="2:55" x14ac:dyDescent="0.25">
      <c r="B57" s="39"/>
      <c r="C57" s="214" t="str">
        <f>IF('For Reference 2026 FMR'!C7="","",'For Reference 2026 FMR'!C7)</f>
        <v>Blair County</v>
      </c>
      <c r="D57" s="215"/>
      <c r="E57" s="115">
        <f>(E17*('For Reference 2026 FMR'!E7*0.75))*12</f>
        <v>0</v>
      </c>
      <c r="F57" s="115">
        <f>(F17*'For Reference 2026 FMR'!E7)*12</f>
        <v>0</v>
      </c>
      <c r="G57" s="115">
        <f>(G17*'For Reference 2026 FMR'!F7)*12</f>
        <v>0</v>
      </c>
      <c r="H57" s="115">
        <f>(H17*'For Reference 2026 FMR'!G7)*12</f>
        <v>0</v>
      </c>
      <c r="I57" s="115">
        <f>(I17*'For Reference 2026 FMR'!H7)*12</f>
        <v>0</v>
      </c>
      <c r="J57" s="115">
        <f>(J17*'For Reference 2026 FMR'!I7)*12</f>
        <v>0</v>
      </c>
      <c r="K57" s="115">
        <f t="shared" si="3"/>
        <v>0</v>
      </c>
      <c r="L57" s="59"/>
      <c r="N57" s="28"/>
      <c r="O57" s="114"/>
      <c r="P57" s="114"/>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row>
    <row r="58" spans="2:55" x14ac:dyDescent="0.25">
      <c r="B58" s="39"/>
      <c r="C58" s="214" t="str">
        <f>IF('For Reference 2026 FMR'!C8="","",'For Reference 2026 FMR'!C8)</f>
        <v>Bradford County</v>
      </c>
      <c r="D58" s="215"/>
      <c r="E58" s="115">
        <f>(E18*('For Reference 2026 FMR'!E8*0.75))*12</f>
        <v>0</v>
      </c>
      <c r="F58" s="115">
        <f>(F18*'For Reference 2026 FMR'!E8)*12</f>
        <v>0</v>
      </c>
      <c r="G58" s="115">
        <f>(G18*'For Reference 2026 FMR'!F8)*12</f>
        <v>0</v>
      </c>
      <c r="H58" s="115">
        <f>(H18*'For Reference 2026 FMR'!G8)*12</f>
        <v>0</v>
      </c>
      <c r="I58" s="115">
        <f>(I18*'For Reference 2026 FMR'!H8)*12</f>
        <v>0</v>
      </c>
      <c r="J58" s="115">
        <f>(J18*'For Reference 2026 FMR'!I8)*12</f>
        <v>0</v>
      </c>
      <c r="K58" s="115">
        <f t="shared" si="3"/>
        <v>0</v>
      </c>
      <c r="L58" s="59"/>
      <c r="N58" s="28"/>
      <c r="O58" s="114"/>
      <c r="P58" s="114"/>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row>
    <row r="59" spans="2:55" x14ac:dyDescent="0.25">
      <c r="B59" s="39"/>
      <c r="C59" s="214" t="str">
        <f>IF('For Reference 2026 FMR'!C9="","",'For Reference 2026 FMR'!C9)</f>
        <v>Cambria County</v>
      </c>
      <c r="D59" s="215"/>
      <c r="E59" s="115">
        <f>(E19*('For Reference 2026 FMR'!E9*0.75))*12</f>
        <v>0</v>
      </c>
      <c r="F59" s="115">
        <f>(F19*'For Reference 2026 FMR'!E9)*12</f>
        <v>0</v>
      </c>
      <c r="G59" s="115">
        <f>(G19*'For Reference 2026 FMR'!F9)*12</f>
        <v>0</v>
      </c>
      <c r="H59" s="115">
        <f>(H19*'For Reference 2026 FMR'!G9)*12</f>
        <v>0</v>
      </c>
      <c r="I59" s="115">
        <f>(I19*'For Reference 2026 FMR'!H9)*12</f>
        <v>0</v>
      </c>
      <c r="J59" s="115">
        <f>(J19*'For Reference 2026 FMR'!I9)*12</f>
        <v>0</v>
      </c>
      <c r="K59" s="115">
        <f t="shared" si="3"/>
        <v>0</v>
      </c>
      <c r="L59" s="59"/>
      <c r="N59" s="28"/>
      <c r="O59" s="114"/>
      <c r="P59" s="114"/>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row>
    <row r="60" spans="2:55" x14ac:dyDescent="0.25">
      <c r="B60" s="39"/>
      <c r="C60" s="214" t="str">
        <f>IF('For Reference 2026 FMR'!C10="","",'For Reference 2026 FMR'!C10)</f>
        <v>Carbon County</v>
      </c>
      <c r="D60" s="215"/>
      <c r="E60" s="115">
        <f>(E20*('For Reference 2026 FMR'!E10*0.75))*12</f>
        <v>0</v>
      </c>
      <c r="F60" s="115">
        <f>(F20*'For Reference 2026 FMR'!E10)*12</f>
        <v>0</v>
      </c>
      <c r="G60" s="115">
        <f>(G20*'For Reference 2026 FMR'!F10)*12</f>
        <v>0</v>
      </c>
      <c r="H60" s="115">
        <f>(H20*'For Reference 2026 FMR'!G10)*12</f>
        <v>0</v>
      </c>
      <c r="I60" s="115">
        <f>(I20*'For Reference 2026 FMR'!H10)*12</f>
        <v>0</v>
      </c>
      <c r="J60" s="115">
        <f>(J20*'For Reference 2026 FMR'!I10)*12</f>
        <v>0</v>
      </c>
      <c r="K60" s="115">
        <f t="shared" si="3"/>
        <v>0</v>
      </c>
      <c r="L60" s="59"/>
      <c r="N60" s="28"/>
      <c r="O60" s="114"/>
      <c r="P60" s="114"/>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row>
    <row r="61" spans="2:55" x14ac:dyDescent="0.25">
      <c r="B61" s="39"/>
      <c r="C61" s="214" t="str">
        <f>IF('For Reference 2026 FMR'!C11="","",'For Reference 2026 FMR'!C11)</f>
        <v>Centre County</v>
      </c>
      <c r="D61" s="215"/>
      <c r="E61" s="115">
        <f>(E21*('For Reference 2026 FMR'!E11*0.75))*12</f>
        <v>0</v>
      </c>
      <c r="F61" s="115">
        <f>(F21*'For Reference 2026 FMR'!E11)*12</f>
        <v>0</v>
      </c>
      <c r="G61" s="115">
        <f>(G21*'For Reference 2026 FMR'!F11)*12</f>
        <v>0</v>
      </c>
      <c r="H61" s="115">
        <f>(H21*'For Reference 2026 FMR'!G11)*12</f>
        <v>0</v>
      </c>
      <c r="I61" s="115">
        <f>(I21*'For Reference 2026 FMR'!H11)*12</f>
        <v>0</v>
      </c>
      <c r="J61" s="115">
        <f>(J21*'For Reference 2026 FMR'!I11)*12</f>
        <v>0</v>
      </c>
      <c r="K61" s="115">
        <f t="shared" si="3"/>
        <v>0</v>
      </c>
      <c r="L61" s="59"/>
      <c r="N61" s="28"/>
      <c r="O61" s="114"/>
      <c r="P61" s="114"/>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row>
    <row r="62" spans="2:55" x14ac:dyDescent="0.25">
      <c r="B62" s="39"/>
      <c r="C62" s="214" t="str">
        <f>IF('For Reference 2026 FMR'!C12="","",'For Reference 2026 FMR'!C12)</f>
        <v>Clinton County</v>
      </c>
      <c r="D62" s="215"/>
      <c r="E62" s="115">
        <f>(E22*('For Reference 2026 FMR'!E12*0.75))*12</f>
        <v>0</v>
      </c>
      <c r="F62" s="115">
        <f>(F22*'For Reference 2026 FMR'!E12)*12</f>
        <v>0</v>
      </c>
      <c r="G62" s="115">
        <f>(G22*'For Reference 2026 FMR'!F12)*12</f>
        <v>0</v>
      </c>
      <c r="H62" s="115">
        <f>(H22*'For Reference 2026 FMR'!G12)*12</f>
        <v>0</v>
      </c>
      <c r="I62" s="115">
        <f>(I22*'For Reference 2026 FMR'!H12)*12</f>
        <v>0</v>
      </c>
      <c r="J62" s="115">
        <f>(J22*'For Reference 2026 FMR'!I12)*12</f>
        <v>0</v>
      </c>
      <c r="K62" s="115">
        <f t="shared" si="3"/>
        <v>0</v>
      </c>
      <c r="L62" s="59"/>
      <c r="N62" s="28"/>
      <c r="O62" s="114"/>
      <c r="P62" s="114"/>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row>
    <row r="63" spans="2:55" x14ac:dyDescent="0.25">
      <c r="B63" s="39"/>
      <c r="C63" s="214" t="str">
        <f>IF('For Reference 2026 FMR'!C13="","",'For Reference 2026 FMR'!C13)</f>
        <v>Columbia County</v>
      </c>
      <c r="D63" s="215"/>
      <c r="E63" s="115">
        <f>(E23*('For Reference 2026 FMR'!E13*0.75))*12</f>
        <v>0</v>
      </c>
      <c r="F63" s="115">
        <f>(F23*'For Reference 2026 FMR'!E13)*12</f>
        <v>0</v>
      </c>
      <c r="G63" s="115">
        <f>(G23*'For Reference 2026 FMR'!F13)*12</f>
        <v>0</v>
      </c>
      <c r="H63" s="115">
        <f>(H23*'For Reference 2026 FMR'!G13)*12</f>
        <v>0</v>
      </c>
      <c r="I63" s="115">
        <f>(I23*'For Reference 2026 FMR'!H13)*12</f>
        <v>0</v>
      </c>
      <c r="J63" s="115">
        <f>(J23*'For Reference 2026 FMR'!I13)*12</f>
        <v>0</v>
      </c>
      <c r="K63" s="115">
        <f t="shared" si="3"/>
        <v>0</v>
      </c>
      <c r="L63" s="59"/>
      <c r="N63" s="28"/>
      <c r="O63" s="114"/>
      <c r="P63" s="114"/>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row>
    <row r="64" spans="2:55" x14ac:dyDescent="0.25">
      <c r="B64" s="39"/>
      <c r="C64" s="214" t="str">
        <f>IF('For Reference 2026 FMR'!C14="","",'For Reference 2026 FMR'!C14)</f>
        <v>Cumberland County</v>
      </c>
      <c r="D64" s="215"/>
      <c r="E64" s="115">
        <f>(E24*('For Reference 2026 FMR'!E14*0.75))*12</f>
        <v>0</v>
      </c>
      <c r="F64" s="115">
        <f>(F24*'For Reference 2026 FMR'!E14)*12</f>
        <v>0</v>
      </c>
      <c r="G64" s="115">
        <f>(G24*'For Reference 2026 FMR'!F14)*12</f>
        <v>0</v>
      </c>
      <c r="H64" s="115">
        <f>(H24*'For Reference 2026 FMR'!G14)*12</f>
        <v>0</v>
      </c>
      <c r="I64" s="115">
        <f>(I24*'For Reference 2026 FMR'!H14)*12</f>
        <v>0</v>
      </c>
      <c r="J64" s="115">
        <f>(J24*'For Reference 2026 FMR'!I14)*12</f>
        <v>0</v>
      </c>
      <c r="K64" s="115">
        <f t="shared" si="3"/>
        <v>0</v>
      </c>
      <c r="L64" s="59"/>
      <c r="N64" s="28"/>
      <c r="O64" s="114"/>
      <c r="P64" s="114"/>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row>
    <row r="65" spans="2:55" x14ac:dyDescent="0.25">
      <c r="B65" s="39"/>
      <c r="C65" s="214" t="str">
        <f>IF('For Reference 2026 FMR'!C15="","",'For Reference 2026 FMR'!C15)</f>
        <v>Franklin County</v>
      </c>
      <c r="D65" s="215"/>
      <c r="E65" s="115">
        <f>(E25*('For Reference 2026 FMR'!E15*0.75))*12</f>
        <v>0</v>
      </c>
      <c r="F65" s="115">
        <f>(F25*'For Reference 2026 FMR'!E15)*12</f>
        <v>0</v>
      </c>
      <c r="G65" s="115">
        <f>(G25*'For Reference 2026 FMR'!F15)*12</f>
        <v>0</v>
      </c>
      <c r="H65" s="115">
        <f>(H25*'For Reference 2026 FMR'!G15)*12</f>
        <v>0</v>
      </c>
      <c r="I65" s="115">
        <f>(I25*'For Reference 2026 FMR'!H15)*12</f>
        <v>0</v>
      </c>
      <c r="J65" s="115">
        <f>(J25*'For Reference 2026 FMR'!I15)*12</f>
        <v>0</v>
      </c>
      <c r="K65" s="115">
        <f t="shared" si="3"/>
        <v>0</v>
      </c>
      <c r="L65" s="59"/>
      <c r="N65" s="28"/>
      <c r="O65" s="114"/>
      <c r="P65" s="114"/>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row>
    <row r="66" spans="2:55" x14ac:dyDescent="0.25">
      <c r="B66" s="39"/>
      <c r="C66" s="214" t="str">
        <f>IF('For Reference 2026 FMR'!C16="","",'For Reference 2026 FMR'!C16)</f>
        <v>Fulton County</v>
      </c>
      <c r="D66" s="215"/>
      <c r="E66" s="115">
        <f>(E26*('For Reference 2026 FMR'!E16*0.75))*12</f>
        <v>0</v>
      </c>
      <c r="F66" s="115">
        <f>(F26*'For Reference 2026 FMR'!E16)*12</f>
        <v>0</v>
      </c>
      <c r="G66" s="115">
        <f>(G26*'For Reference 2026 FMR'!F16)*12</f>
        <v>0</v>
      </c>
      <c r="H66" s="115">
        <f>(H26*'For Reference 2026 FMR'!G16)*12</f>
        <v>0</v>
      </c>
      <c r="I66" s="115">
        <f>(I26*'For Reference 2026 FMR'!H16)*12</f>
        <v>0</v>
      </c>
      <c r="J66" s="115">
        <f>(J26*'For Reference 2026 FMR'!I16)*12</f>
        <v>0</v>
      </c>
      <c r="K66" s="115">
        <f t="shared" si="3"/>
        <v>0</v>
      </c>
      <c r="L66" s="59"/>
      <c r="N66" s="28"/>
      <c r="O66" s="114"/>
      <c r="P66" s="114"/>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row>
    <row r="67" spans="2:55" x14ac:dyDescent="0.25">
      <c r="B67" s="39"/>
      <c r="C67" s="214" t="str">
        <f>IF('For Reference 2026 FMR'!C17="","",'For Reference 2026 FMR'!C17)</f>
        <v>Huntingdon County</v>
      </c>
      <c r="D67" s="215"/>
      <c r="E67" s="115">
        <f>(E27*('For Reference 2026 FMR'!E17*0.75))*12</f>
        <v>0</v>
      </c>
      <c r="F67" s="115">
        <f>(F27*'For Reference 2026 FMR'!E17)*12</f>
        <v>0</v>
      </c>
      <c r="G67" s="115">
        <f>(G27*'For Reference 2026 FMR'!F17)*12</f>
        <v>0</v>
      </c>
      <c r="H67" s="115">
        <f>(H27*'For Reference 2026 FMR'!G17)*12</f>
        <v>0</v>
      </c>
      <c r="I67" s="115">
        <f>(I27*'For Reference 2026 FMR'!H17)*12</f>
        <v>0</v>
      </c>
      <c r="J67" s="115">
        <f>(J27*'For Reference 2026 FMR'!I17)*12</f>
        <v>0</v>
      </c>
      <c r="K67" s="115">
        <f t="shared" si="3"/>
        <v>0</v>
      </c>
      <c r="L67" s="59"/>
      <c r="N67" s="28"/>
      <c r="O67" s="114"/>
      <c r="P67" s="114"/>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row>
    <row r="68" spans="2:55" x14ac:dyDescent="0.25">
      <c r="B68" s="39"/>
      <c r="C68" s="214" t="str">
        <f>IF('For Reference 2026 FMR'!C18="","",'For Reference 2026 FMR'!C18)</f>
        <v>Juniata County</v>
      </c>
      <c r="D68" s="215"/>
      <c r="E68" s="115">
        <f>(E28*('For Reference 2026 FMR'!E18*0.75))*12</f>
        <v>0</v>
      </c>
      <c r="F68" s="115">
        <f>(F28*'For Reference 2026 FMR'!E18)*12</f>
        <v>0</v>
      </c>
      <c r="G68" s="115">
        <f>(G28*'For Reference 2026 FMR'!F18)*12</f>
        <v>0</v>
      </c>
      <c r="H68" s="115">
        <f>(H28*'For Reference 2026 FMR'!G18)*12</f>
        <v>0</v>
      </c>
      <c r="I68" s="115">
        <f>(I28*'For Reference 2026 FMR'!H18)*12</f>
        <v>0</v>
      </c>
      <c r="J68" s="115">
        <f>(J28*'For Reference 2026 FMR'!I18)*12</f>
        <v>0</v>
      </c>
      <c r="K68" s="115">
        <f t="shared" si="3"/>
        <v>0</v>
      </c>
      <c r="L68" s="59"/>
      <c r="N68" s="28"/>
      <c r="O68" s="114"/>
      <c r="P68" s="114"/>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row>
    <row r="69" spans="2:55" x14ac:dyDescent="0.25">
      <c r="B69" s="39"/>
      <c r="C69" s="214" t="str">
        <f>IF('For Reference 2026 FMR'!C19="","",'For Reference 2026 FMR'!C19)</f>
        <v>Lebanon County</v>
      </c>
      <c r="D69" s="215"/>
      <c r="E69" s="115">
        <f>(E29*('For Reference 2026 FMR'!E19*0.75))*12</f>
        <v>0</v>
      </c>
      <c r="F69" s="115">
        <f>(F29*'For Reference 2026 FMR'!E19)*12</f>
        <v>0</v>
      </c>
      <c r="G69" s="115">
        <f>(G29*'For Reference 2026 FMR'!F19)*12</f>
        <v>0</v>
      </c>
      <c r="H69" s="115">
        <f>(H29*'For Reference 2026 FMR'!G19)*12</f>
        <v>0</v>
      </c>
      <c r="I69" s="115">
        <f>(I29*'For Reference 2026 FMR'!H19)*12</f>
        <v>0</v>
      </c>
      <c r="J69" s="115">
        <f>(J29*'For Reference 2026 FMR'!I19)*12</f>
        <v>0</v>
      </c>
      <c r="K69" s="115">
        <f t="shared" si="3"/>
        <v>0</v>
      </c>
      <c r="L69" s="59"/>
      <c r="N69" s="28"/>
      <c r="O69" s="114"/>
      <c r="P69" s="114"/>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row>
    <row r="70" spans="2:55" x14ac:dyDescent="0.25">
      <c r="B70" s="39"/>
      <c r="C70" s="214" t="str">
        <f>IF('For Reference 2026 FMR'!C20="","",'For Reference 2026 FMR'!C20)</f>
        <v>Lehigh County</v>
      </c>
      <c r="D70" s="215"/>
      <c r="E70" s="115">
        <f>(E30*('For Reference 2026 FMR'!E20*0.75))*12</f>
        <v>0</v>
      </c>
      <c r="F70" s="115">
        <f>(F30*'For Reference 2026 FMR'!E20)*12</f>
        <v>0</v>
      </c>
      <c r="G70" s="115">
        <f>(G30*'For Reference 2026 FMR'!F20)*12</f>
        <v>0</v>
      </c>
      <c r="H70" s="115">
        <f>(H30*'For Reference 2026 FMR'!G20)*12</f>
        <v>0</v>
      </c>
      <c r="I70" s="115">
        <f>(I30*'For Reference 2026 FMR'!H20)*12</f>
        <v>0</v>
      </c>
      <c r="J70" s="115">
        <f>(J30*'For Reference 2026 FMR'!I20)*12</f>
        <v>0</v>
      </c>
      <c r="K70" s="115">
        <f t="shared" si="3"/>
        <v>0</v>
      </c>
      <c r="L70" s="59"/>
      <c r="N70" s="28"/>
      <c r="O70" s="114"/>
      <c r="P70" s="114"/>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row>
    <row r="71" spans="2:55" x14ac:dyDescent="0.25">
      <c r="B71" s="39"/>
      <c r="C71" s="214" t="str">
        <f>IF('For Reference 2026 FMR'!C21="","",'For Reference 2026 FMR'!C21)</f>
        <v>Lycoming County</v>
      </c>
      <c r="D71" s="215"/>
      <c r="E71" s="115">
        <f>(E31*('For Reference 2026 FMR'!E21*0.75))*12</f>
        <v>0</v>
      </c>
      <c r="F71" s="115">
        <f>(F31*'For Reference 2026 FMR'!E21)*12</f>
        <v>0</v>
      </c>
      <c r="G71" s="115">
        <f>(G31*'For Reference 2026 FMR'!F21)*12</f>
        <v>0</v>
      </c>
      <c r="H71" s="115">
        <f>(H31*'For Reference 2026 FMR'!G21)*12</f>
        <v>0</v>
      </c>
      <c r="I71" s="115">
        <f>(I31*'For Reference 2026 FMR'!H21)*12</f>
        <v>0</v>
      </c>
      <c r="J71" s="115">
        <f>(J31*'For Reference 2026 FMR'!I21)*12</f>
        <v>0</v>
      </c>
      <c r="K71" s="115">
        <f t="shared" si="3"/>
        <v>0</v>
      </c>
      <c r="L71" s="59"/>
      <c r="N71" s="28"/>
      <c r="O71" s="114"/>
      <c r="P71" s="114"/>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row>
    <row r="72" spans="2:55" x14ac:dyDescent="0.25">
      <c r="B72" s="39"/>
      <c r="C72" s="214" t="str">
        <f>IF('For Reference 2026 FMR'!C22="","",'For Reference 2026 FMR'!C22)</f>
        <v>Mifflin County</v>
      </c>
      <c r="D72" s="215"/>
      <c r="E72" s="115">
        <f>(E32*('For Reference 2026 FMR'!E22*0.75))*12</f>
        <v>0</v>
      </c>
      <c r="F72" s="115">
        <f>(F32*'For Reference 2026 FMR'!E22)*12</f>
        <v>0</v>
      </c>
      <c r="G72" s="115">
        <f>(G32*'For Reference 2026 FMR'!F22)*12</f>
        <v>0</v>
      </c>
      <c r="H72" s="115">
        <f>(H32*'For Reference 2026 FMR'!G22)*12</f>
        <v>0</v>
      </c>
      <c r="I72" s="115">
        <f>(I32*'For Reference 2026 FMR'!H22)*12</f>
        <v>0</v>
      </c>
      <c r="J72" s="115">
        <f>(J32*'For Reference 2026 FMR'!I22)*12</f>
        <v>0</v>
      </c>
      <c r="K72" s="115">
        <f t="shared" si="3"/>
        <v>0</v>
      </c>
      <c r="L72" s="59"/>
      <c r="N72" s="28"/>
      <c r="O72" s="114"/>
      <c r="P72" s="114"/>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row>
    <row r="73" spans="2:55" x14ac:dyDescent="0.25">
      <c r="B73" s="39"/>
      <c r="C73" s="214" t="str">
        <f>IF('For Reference 2026 FMR'!C23="","",'For Reference 2026 FMR'!C23)</f>
        <v>Monroe County</v>
      </c>
      <c r="D73" s="215"/>
      <c r="E73" s="115">
        <f>(E33*('For Reference 2026 FMR'!E23*0.75))*12</f>
        <v>0</v>
      </c>
      <c r="F73" s="115">
        <f>(F33*'For Reference 2026 FMR'!E23)*12</f>
        <v>0</v>
      </c>
      <c r="G73" s="115">
        <f>(G33*'For Reference 2026 FMR'!F23)*12</f>
        <v>0</v>
      </c>
      <c r="H73" s="115">
        <f>(H33*'For Reference 2026 FMR'!G23)*12</f>
        <v>0</v>
      </c>
      <c r="I73" s="115">
        <f>(I33*'For Reference 2026 FMR'!H23)*12</f>
        <v>0</v>
      </c>
      <c r="J73" s="115">
        <f>(J33*'For Reference 2026 FMR'!I23)*12</f>
        <v>0</v>
      </c>
      <c r="K73" s="115">
        <f t="shared" si="3"/>
        <v>0</v>
      </c>
      <c r="L73" s="59"/>
      <c r="N73" s="28"/>
      <c r="O73" s="114"/>
      <c r="P73" s="114"/>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row>
    <row r="74" spans="2:55" x14ac:dyDescent="0.25">
      <c r="B74" s="39"/>
      <c r="C74" s="214" t="str">
        <f>IF('For Reference 2026 FMR'!C24="","",'For Reference 2026 FMR'!C24)</f>
        <v>Montour County</v>
      </c>
      <c r="D74" s="215"/>
      <c r="E74" s="115">
        <f>(E34*('For Reference 2026 FMR'!E24*0.75))*12</f>
        <v>0</v>
      </c>
      <c r="F74" s="115">
        <f>(F34*'For Reference 2026 FMR'!E24)*12</f>
        <v>0</v>
      </c>
      <c r="G74" s="115">
        <f>(G34*'For Reference 2026 FMR'!F24)*12</f>
        <v>0</v>
      </c>
      <c r="H74" s="115">
        <f>(H34*'For Reference 2026 FMR'!G24)*12</f>
        <v>0</v>
      </c>
      <c r="I74" s="115">
        <f>(I34*'For Reference 2026 FMR'!H24)*12</f>
        <v>0</v>
      </c>
      <c r="J74" s="115">
        <f>(J34*'For Reference 2026 FMR'!I24)*12</f>
        <v>0</v>
      </c>
      <c r="K74" s="115">
        <f t="shared" si="3"/>
        <v>0</v>
      </c>
      <c r="L74" s="59"/>
      <c r="N74" s="28"/>
      <c r="O74" s="114"/>
      <c r="P74" s="114"/>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row>
    <row r="75" spans="2:55" x14ac:dyDescent="0.25">
      <c r="B75" s="39"/>
      <c r="C75" s="214" t="str">
        <f>IF('For Reference 2026 FMR'!C25="","",'For Reference 2026 FMR'!C25)</f>
        <v>Northampton County</v>
      </c>
      <c r="D75" s="215"/>
      <c r="E75" s="115">
        <f>(E35*('For Reference 2026 FMR'!E25*0.75))*12</f>
        <v>0</v>
      </c>
      <c r="F75" s="115">
        <f>(F35*'For Reference 2026 FMR'!E25)*12</f>
        <v>0</v>
      </c>
      <c r="G75" s="115">
        <f>(G35*'For Reference 2026 FMR'!F25)*12</f>
        <v>0</v>
      </c>
      <c r="H75" s="115">
        <f>(H35*'For Reference 2026 FMR'!G25)*12</f>
        <v>0</v>
      </c>
      <c r="I75" s="115">
        <f>(I35*'For Reference 2026 FMR'!H25)*12</f>
        <v>0</v>
      </c>
      <c r="J75" s="115">
        <f>(J35*'For Reference 2026 FMR'!I25)*12</f>
        <v>0</v>
      </c>
      <c r="K75" s="115">
        <f t="shared" si="3"/>
        <v>0</v>
      </c>
      <c r="L75" s="59"/>
      <c r="N75" s="28"/>
      <c r="O75" s="114"/>
      <c r="P75" s="114"/>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row>
    <row r="76" spans="2:55" x14ac:dyDescent="0.25">
      <c r="B76" s="39"/>
      <c r="C76" s="214" t="str">
        <f>IF('For Reference 2026 FMR'!C26="","",'For Reference 2026 FMR'!C26)</f>
        <v>Northumberland County</v>
      </c>
      <c r="D76" s="215"/>
      <c r="E76" s="115">
        <f>(E36*('For Reference 2026 FMR'!E26*0.75))*12</f>
        <v>0</v>
      </c>
      <c r="F76" s="115">
        <f>(F36*'For Reference 2026 FMR'!E26)*12</f>
        <v>0</v>
      </c>
      <c r="G76" s="115">
        <f>(G36*'For Reference 2026 FMR'!F26)*12</f>
        <v>0</v>
      </c>
      <c r="H76" s="115">
        <f>(H36*'For Reference 2026 FMR'!G26)*12</f>
        <v>0</v>
      </c>
      <c r="I76" s="115">
        <f>(I36*'For Reference 2026 FMR'!H26)*12</f>
        <v>0</v>
      </c>
      <c r="J76" s="115">
        <f>(J36*'For Reference 2026 FMR'!I26)*12</f>
        <v>0</v>
      </c>
      <c r="K76" s="115">
        <f t="shared" si="3"/>
        <v>0</v>
      </c>
      <c r="L76" s="59"/>
      <c r="N76" s="28"/>
      <c r="O76" s="114"/>
      <c r="P76" s="114"/>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row>
    <row r="77" spans="2:55" x14ac:dyDescent="0.25">
      <c r="B77" s="39"/>
      <c r="C77" s="214" t="str">
        <f>IF('For Reference 2026 FMR'!C27="","",'For Reference 2026 FMR'!C27)</f>
        <v>Perry County</v>
      </c>
      <c r="D77" s="215"/>
      <c r="E77" s="115">
        <f>(E37*('For Reference 2026 FMR'!E27*0.75))*12</f>
        <v>0</v>
      </c>
      <c r="F77" s="115">
        <f>(F37*'For Reference 2026 FMR'!E27)*12</f>
        <v>0</v>
      </c>
      <c r="G77" s="115">
        <f>(G37*'For Reference 2026 FMR'!F27)*12</f>
        <v>0</v>
      </c>
      <c r="H77" s="115">
        <f>(H37*'For Reference 2026 FMR'!G27)*12</f>
        <v>0</v>
      </c>
      <c r="I77" s="115">
        <f>(I37*'For Reference 2026 FMR'!H27)*12</f>
        <v>0</v>
      </c>
      <c r="J77" s="115">
        <f>(J37*'For Reference 2026 FMR'!I27)*12</f>
        <v>0</v>
      </c>
      <c r="K77" s="115">
        <f t="shared" si="3"/>
        <v>0</v>
      </c>
      <c r="L77" s="59"/>
      <c r="N77" s="28"/>
      <c r="O77" s="114"/>
      <c r="P77" s="114"/>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row>
    <row r="78" spans="2:55" x14ac:dyDescent="0.25">
      <c r="B78" s="39"/>
      <c r="C78" s="214" t="str">
        <f>IF('For Reference 2026 FMR'!C28="","",'For Reference 2026 FMR'!C28)</f>
        <v>Pike County</v>
      </c>
      <c r="D78" s="215"/>
      <c r="E78" s="115">
        <f>(E38*('For Reference 2026 FMR'!E28*0.75))*12</f>
        <v>0</v>
      </c>
      <c r="F78" s="115">
        <f>(F38*'For Reference 2026 FMR'!E28)*12</f>
        <v>0</v>
      </c>
      <c r="G78" s="115">
        <f>(G38*'For Reference 2026 FMR'!F28)*12</f>
        <v>0</v>
      </c>
      <c r="H78" s="115">
        <f>(H38*'For Reference 2026 FMR'!G28)*12</f>
        <v>0</v>
      </c>
      <c r="I78" s="115">
        <f>(I38*'For Reference 2026 FMR'!H28)*12</f>
        <v>0</v>
      </c>
      <c r="J78" s="115">
        <f>(J38*'For Reference 2026 FMR'!I28)*12</f>
        <v>0</v>
      </c>
      <c r="K78" s="115">
        <f t="shared" si="3"/>
        <v>0</v>
      </c>
      <c r="L78" s="59"/>
      <c r="N78" s="28"/>
      <c r="O78" s="114"/>
      <c r="P78" s="114"/>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row>
    <row r="79" spans="2:55" x14ac:dyDescent="0.25">
      <c r="B79" s="39"/>
      <c r="C79" s="214" t="str">
        <f>IF('For Reference 2026 FMR'!C29="","",'For Reference 2026 FMR'!C29)</f>
        <v>Schuylkill County</v>
      </c>
      <c r="D79" s="215"/>
      <c r="E79" s="115">
        <f>(E39*('For Reference 2026 FMR'!E29*0.75))*12</f>
        <v>0</v>
      </c>
      <c r="F79" s="115">
        <f>(F39*'For Reference 2026 FMR'!E29)*12</f>
        <v>0</v>
      </c>
      <c r="G79" s="115">
        <f>(G39*'For Reference 2026 FMR'!F29)*12</f>
        <v>0</v>
      </c>
      <c r="H79" s="115">
        <f>(H39*'For Reference 2026 FMR'!G29)*12</f>
        <v>0</v>
      </c>
      <c r="I79" s="115">
        <f>(I39*'For Reference 2026 FMR'!H29)*12</f>
        <v>0</v>
      </c>
      <c r="J79" s="115">
        <f>(J39*'For Reference 2026 FMR'!I29)*12</f>
        <v>0</v>
      </c>
      <c r="K79" s="115">
        <f t="shared" si="3"/>
        <v>0</v>
      </c>
      <c r="L79" s="59"/>
      <c r="N79" s="28"/>
      <c r="O79" s="114"/>
      <c r="P79" s="114"/>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row>
    <row r="80" spans="2:55" x14ac:dyDescent="0.25">
      <c r="B80" s="39"/>
      <c r="C80" s="214" t="str">
        <f>IF('For Reference 2026 FMR'!C30="","",'For Reference 2026 FMR'!C30)</f>
        <v>Snyder County</v>
      </c>
      <c r="D80" s="215"/>
      <c r="E80" s="115">
        <f>(E40*('For Reference 2026 FMR'!E30*0.75))*12</f>
        <v>0</v>
      </c>
      <c r="F80" s="115">
        <f>(F40*'For Reference 2026 FMR'!E30)*12</f>
        <v>0</v>
      </c>
      <c r="G80" s="115">
        <f>(G40*'For Reference 2026 FMR'!F30)*12</f>
        <v>0</v>
      </c>
      <c r="H80" s="115">
        <f>(H40*'For Reference 2026 FMR'!G30)*12</f>
        <v>0</v>
      </c>
      <c r="I80" s="115">
        <f>(I40*'For Reference 2026 FMR'!H30)*12</f>
        <v>0</v>
      </c>
      <c r="J80" s="115">
        <f>(J40*'For Reference 2026 FMR'!I30)*12</f>
        <v>0</v>
      </c>
      <c r="K80" s="115">
        <f t="shared" si="3"/>
        <v>0</v>
      </c>
      <c r="L80" s="59"/>
      <c r="N80" s="28"/>
      <c r="O80" s="114"/>
      <c r="P80" s="114"/>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row>
    <row r="81" spans="2:55" x14ac:dyDescent="0.25">
      <c r="B81" s="39"/>
      <c r="C81" s="214" t="str">
        <f>IF('For Reference 2026 FMR'!C31="","",'For Reference 2026 FMR'!C31)</f>
        <v>Somerset County</v>
      </c>
      <c r="D81" s="215"/>
      <c r="E81" s="115">
        <f>(E41*('For Reference 2026 FMR'!E31*0.75))*12</f>
        <v>0</v>
      </c>
      <c r="F81" s="115">
        <f>(F41*'For Reference 2026 FMR'!E31)*12</f>
        <v>0</v>
      </c>
      <c r="G81" s="115">
        <f>(G41*'For Reference 2026 FMR'!F31)*12</f>
        <v>0</v>
      </c>
      <c r="H81" s="115">
        <f>(H41*'For Reference 2026 FMR'!G31)*12</f>
        <v>0</v>
      </c>
      <c r="I81" s="115">
        <f>(I41*'For Reference 2026 FMR'!H31)*12</f>
        <v>0</v>
      </c>
      <c r="J81" s="115">
        <f>(J41*'For Reference 2026 FMR'!I31)*12</f>
        <v>0</v>
      </c>
      <c r="K81" s="115">
        <f t="shared" si="3"/>
        <v>0</v>
      </c>
      <c r="L81" s="59"/>
      <c r="N81" s="28"/>
      <c r="O81" s="114"/>
      <c r="P81" s="114"/>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row>
    <row r="82" spans="2:55" x14ac:dyDescent="0.25">
      <c r="B82" s="39"/>
      <c r="C82" s="214" t="str">
        <f>IF('For Reference 2026 FMR'!C32="","",'For Reference 2026 FMR'!C32)</f>
        <v>Sullivan County</v>
      </c>
      <c r="D82" s="215"/>
      <c r="E82" s="115">
        <f>(E42*('For Reference 2026 FMR'!E32*0.75))*12</f>
        <v>0</v>
      </c>
      <c r="F82" s="115">
        <f>(F42*'For Reference 2026 FMR'!E32)*12</f>
        <v>0</v>
      </c>
      <c r="G82" s="115">
        <f>(G42*'For Reference 2026 FMR'!F32)*12</f>
        <v>0</v>
      </c>
      <c r="H82" s="115">
        <f>(H42*'For Reference 2026 FMR'!G32)*12</f>
        <v>0</v>
      </c>
      <c r="I82" s="115">
        <f>(I42*'For Reference 2026 FMR'!H32)*12</f>
        <v>0</v>
      </c>
      <c r="J82" s="115">
        <f>(J42*'For Reference 2026 FMR'!I32)*12</f>
        <v>0</v>
      </c>
      <c r="K82" s="115">
        <f t="shared" si="3"/>
        <v>0</v>
      </c>
      <c r="L82" s="59"/>
      <c r="N82" s="28"/>
      <c r="O82" s="114"/>
      <c r="P82" s="114"/>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row>
    <row r="83" spans="2:55" x14ac:dyDescent="0.25">
      <c r="B83" s="39"/>
      <c r="C83" s="214" t="str">
        <f>IF('For Reference 2026 FMR'!C33="","",'For Reference 2026 FMR'!C33)</f>
        <v>Susquehanna County</v>
      </c>
      <c r="D83" s="215"/>
      <c r="E83" s="115">
        <f>(E43*('For Reference 2026 FMR'!E33*0.75))*12</f>
        <v>0</v>
      </c>
      <c r="F83" s="115">
        <f>(F43*'For Reference 2026 FMR'!E33)*12</f>
        <v>0</v>
      </c>
      <c r="G83" s="115">
        <f>(G43*'For Reference 2026 FMR'!F33)*12</f>
        <v>0</v>
      </c>
      <c r="H83" s="115">
        <f>(H43*'For Reference 2026 FMR'!G33)*12</f>
        <v>0</v>
      </c>
      <c r="I83" s="115">
        <f>(I43*'For Reference 2026 FMR'!H33)*12</f>
        <v>0</v>
      </c>
      <c r="J83" s="115">
        <f>(J43*'For Reference 2026 FMR'!I33)*12</f>
        <v>0</v>
      </c>
      <c r="K83" s="115">
        <f t="shared" si="3"/>
        <v>0</v>
      </c>
      <c r="L83" s="59"/>
      <c r="N83" s="28"/>
      <c r="O83" s="114"/>
      <c r="P83" s="114"/>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row>
    <row r="84" spans="2:55" x14ac:dyDescent="0.25">
      <c r="B84" s="39"/>
      <c r="C84" s="214" t="str">
        <f>IF('For Reference 2026 FMR'!C34="","",'For Reference 2026 FMR'!C34)</f>
        <v>Tioga County</v>
      </c>
      <c r="D84" s="215"/>
      <c r="E84" s="115">
        <f>(E44*('For Reference 2026 FMR'!E34*0.75))*12</f>
        <v>0</v>
      </c>
      <c r="F84" s="115">
        <f>(F44*'For Reference 2026 FMR'!E34)*12</f>
        <v>0</v>
      </c>
      <c r="G84" s="115">
        <f>(G44*'For Reference 2026 FMR'!F34)*12</f>
        <v>0</v>
      </c>
      <c r="H84" s="115">
        <f>(H44*'For Reference 2026 FMR'!G34)*12</f>
        <v>0</v>
      </c>
      <c r="I84" s="115">
        <f>(I44*'For Reference 2026 FMR'!H34)*12</f>
        <v>0</v>
      </c>
      <c r="J84" s="115">
        <f>(J44*'For Reference 2026 FMR'!I34)*12</f>
        <v>0</v>
      </c>
      <c r="K84" s="115">
        <f t="shared" si="3"/>
        <v>0</v>
      </c>
      <c r="L84" s="59"/>
      <c r="N84" s="28"/>
      <c r="O84" s="114"/>
      <c r="P84" s="114"/>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row>
    <row r="85" spans="2:55" x14ac:dyDescent="0.25">
      <c r="B85" s="39"/>
      <c r="C85" s="214" t="str">
        <f>IF('For Reference 2026 FMR'!C35="","",'For Reference 2026 FMR'!C35)</f>
        <v>Union County</v>
      </c>
      <c r="D85" s="215"/>
      <c r="E85" s="115">
        <f>(E45*('For Reference 2026 FMR'!E35*0.75))*12</f>
        <v>0</v>
      </c>
      <c r="F85" s="115">
        <f>(F45*'For Reference 2026 FMR'!E35)*12</f>
        <v>0</v>
      </c>
      <c r="G85" s="115">
        <f>(G45*'For Reference 2026 FMR'!F35)*12</f>
        <v>0</v>
      </c>
      <c r="H85" s="115">
        <f>(H45*'For Reference 2026 FMR'!G35)*12</f>
        <v>0</v>
      </c>
      <c r="I85" s="115">
        <f>(I45*'For Reference 2026 FMR'!H35)*12</f>
        <v>0</v>
      </c>
      <c r="J85" s="115">
        <f>(J45*'For Reference 2026 FMR'!I35)*12</f>
        <v>0</v>
      </c>
      <c r="K85" s="115">
        <f t="shared" si="3"/>
        <v>0</v>
      </c>
      <c r="L85" s="59"/>
      <c r="N85" s="28"/>
      <c r="O85" s="114"/>
      <c r="P85" s="114"/>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row>
    <row r="86" spans="2:55" x14ac:dyDescent="0.25">
      <c r="B86" s="39"/>
      <c r="C86" s="214" t="str">
        <f>IF('For Reference 2026 FMR'!C36="","",'For Reference 2026 FMR'!C36)</f>
        <v>Wayne County</v>
      </c>
      <c r="D86" s="215"/>
      <c r="E86" s="115">
        <f>(E46*('For Reference 2026 FMR'!E36*0.75))*12</f>
        <v>0</v>
      </c>
      <c r="F86" s="115">
        <f>(F46*'For Reference 2026 FMR'!E36)*12</f>
        <v>0</v>
      </c>
      <c r="G86" s="115">
        <f>(G46*'For Reference 2026 FMR'!F36)*12</f>
        <v>0</v>
      </c>
      <c r="H86" s="115">
        <f>(H46*'For Reference 2026 FMR'!G36)*12</f>
        <v>0</v>
      </c>
      <c r="I86" s="115">
        <f>(I46*'For Reference 2026 FMR'!H36)*12</f>
        <v>0</v>
      </c>
      <c r="J86" s="115">
        <f>(J46*'For Reference 2026 FMR'!I36)*12</f>
        <v>0</v>
      </c>
      <c r="K86" s="115">
        <f t="shared" si="3"/>
        <v>0</v>
      </c>
      <c r="L86" s="59"/>
      <c r="N86" s="28"/>
      <c r="O86" s="114"/>
      <c r="P86" s="114"/>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row>
    <row r="87" spans="2:55" x14ac:dyDescent="0.25">
      <c r="B87" s="39"/>
      <c r="C87" s="214" t="str">
        <f>IF('For Reference 2026 FMR'!C37="","",'For Reference 2026 FMR'!C37)</f>
        <v>Wyoming County</v>
      </c>
      <c r="D87" s="215"/>
      <c r="E87" s="115">
        <f>(E47*('For Reference 2026 FMR'!E37*0.75))*12</f>
        <v>0</v>
      </c>
      <c r="F87" s="115">
        <f>(F47*'For Reference 2026 FMR'!E37)*12</f>
        <v>0</v>
      </c>
      <c r="G87" s="115">
        <f>(G47*'For Reference 2026 FMR'!F37)*12</f>
        <v>0</v>
      </c>
      <c r="H87" s="115">
        <f>(H47*'For Reference 2026 FMR'!G37)*12</f>
        <v>0</v>
      </c>
      <c r="I87" s="115">
        <f>(I47*'For Reference 2026 FMR'!H37)*12</f>
        <v>0</v>
      </c>
      <c r="J87" s="115">
        <f>(J47*'For Reference 2026 FMR'!I37)*12</f>
        <v>0</v>
      </c>
      <c r="K87" s="115">
        <f t="shared" si="3"/>
        <v>0</v>
      </c>
      <c r="L87" s="59"/>
      <c r="N87" s="28"/>
      <c r="O87" s="114"/>
      <c r="P87" s="114"/>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row>
    <row r="88" spans="2:55" ht="5.25" customHeight="1" thickBot="1" x14ac:dyDescent="0.3">
      <c r="B88" s="51"/>
      <c r="C88" s="67"/>
      <c r="D88" s="67"/>
      <c r="E88" s="67"/>
      <c r="F88" s="67"/>
      <c r="G88" s="67"/>
      <c r="H88" s="67"/>
      <c r="I88" s="67"/>
      <c r="J88" s="67"/>
      <c r="K88" s="67"/>
      <c r="L88" s="54"/>
      <c r="N88" s="28"/>
      <c r="O88" s="114"/>
      <c r="P88" s="114"/>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row>
    <row r="89" spans="2:55" ht="6" customHeight="1" x14ac:dyDescent="0.25">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row>
    <row r="90" spans="2:55" s="28" customFormat="1" x14ac:dyDescent="0.25"/>
    <row r="91" spans="2:55" s="28" customFormat="1" x14ac:dyDescent="0.25"/>
    <row r="92" spans="2:55" s="28" customFormat="1" x14ac:dyDescent="0.25"/>
    <row r="93" spans="2:55" s="28" customFormat="1" x14ac:dyDescent="0.25"/>
    <row r="94" spans="2:55" s="28" customFormat="1" x14ac:dyDescent="0.25"/>
    <row r="95" spans="2:55" s="28" customFormat="1" x14ac:dyDescent="0.25"/>
    <row r="96" spans="2:55"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row r="515" s="28" customFormat="1" x14ac:dyDescent="0.25"/>
    <row r="516" s="28" customFormat="1" x14ac:dyDescent="0.25"/>
    <row r="517" s="28" customFormat="1" x14ac:dyDescent="0.25"/>
    <row r="518" s="28" customFormat="1" x14ac:dyDescent="0.25"/>
    <row r="519" s="28" customFormat="1" x14ac:dyDescent="0.25"/>
    <row r="520" s="28" customFormat="1" x14ac:dyDescent="0.25"/>
  </sheetData>
  <sheetProtection algorithmName="SHA-512" hashValue="F9swU3PD22Drpy8kgHrlkQFSkjdGusqvxqXxrxSKFsfC+tf+IH7huKEk/rZW3yanSdzgsCUlp38/owyLcMMsfg==" saltValue="RIhrLhu4bkieEUEzs7YLvw==" spinCount="100000" sheet="1" formatColumns="0" formatRows="0" selectLockedCells="1"/>
  <mergeCells count="77">
    <mergeCell ref="C71:D71"/>
    <mergeCell ref="C72:D72"/>
    <mergeCell ref="C73:D73"/>
    <mergeCell ref="C74:D74"/>
    <mergeCell ref="C46:D46"/>
    <mergeCell ref="C47:D47"/>
    <mergeCell ref="C54:D54"/>
    <mergeCell ref="C52:D53"/>
    <mergeCell ref="C66:D66"/>
    <mergeCell ref="C67:D67"/>
    <mergeCell ref="C68:D68"/>
    <mergeCell ref="C69:D69"/>
    <mergeCell ref="C70:D70"/>
    <mergeCell ref="C64:D64"/>
    <mergeCell ref="C65:D65"/>
    <mergeCell ref="C55:D55"/>
    <mergeCell ref="C3:L3"/>
    <mergeCell ref="C15:D15"/>
    <mergeCell ref="D5:E5"/>
    <mergeCell ref="F5:G5"/>
    <mergeCell ref="H5:L5"/>
    <mergeCell ref="C13:D13"/>
    <mergeCell ref="C14:D14"/>
    <mergeCell ref="C6:K6"/>
    <mergeCell ref="B8:L8"/>
    <mergeCell ref="C9:K9"/>
    <mergeCell ref="C56:D56"/>
    <mergeCell ref="C57:D57"/>
    <mergeCell ref="C58:D58"/>
    <mergeCell ref="C59:D59"/>
    <mergeCell ref="C60:D60"/>
    <mergeCell ref="C61:D61"/>
    <mergeCell ref="C62:D62"/>
    <mergeCell ref="C63:D63"/>
    <mergeCell ref="C21:D21"/>
    <mergeCell ref="C22:D22"/>
    <mergeCell ref="C23:D23"/>
    <mergeCell ref="C24:D24"/>
    <mergeCell ref="C25:D25"/>
    <mergeCell ref="C31:D31"/>
    <mergeCell ref="C32:D32"/>
    <mergeCell ref="C33:D33"/>
    <mergeCell ref="C34:D34"/>
    <mergeCell ref="C35:D35"/>
    <mergeCell ref="C26:D26"/>
    <mergeCell ref="C27:D27"/>
    <mergeCell ref="C28:D28"/>
    <mergeCell ref="C16:D16"/>
    <mergeCell ref="C17:D17"/>
    <mergeCell ref="C18:D18"/>
    <mergeCell ref="C19:D19"/>
    <mergeCell ref="C20:D20"/>
    <mergeCell ref="C29:D29"/>
    <mergeCell ref="C30:D30"/>
    <mergeCell ref="C41:D41"/>
    <mergeCell ref="C42:D42"/>
    <mergeCell ref="C43:D43"/>
    <mergeCell ref="C44:D44"/>
    <mergeCell ref="C45:D45"/>
    <mergeCell ref="C36:D36"/>
    <mergeCell ref="C37:D37"/>
    <mergeCell ref="C38:D38"/>
    <mergeCell ref="C39:D39"/>
    <mergeCell ref="C40:D40"/>
    <mergeCell ref="C85:D85"/>
    <mergeCell ref="C86:D86"/>
    <mergeCell ref="C87:D87"/>
    <mergeCell ref="C80:D80"/>
    <mergeCell ref="C81:D81"/>
    <mergeCell ref="C82:D82"/>
    <mergeCell ref="C83:D83"/>
    <mergeCell ref="C84:D84"/>
    <mergeCell ref="C75:D75"/>
    <mergeCell ref="C76:D76"/>
    <mergeCell ref="C77:D77"/>
    <mergeCell ref="C78:D78"/>
    <mergeCell ref="C79:D79"/>
  </mergeCells>
  <pageMargins left="0.7" right="0.7" top="0.75" bottom="0.75" header="0.3" footer="0.3"/>
  <pageSetup scale="78" fitToHeight="0" orientation="landscape"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8DAF-5AD7-4670-A18B-29D0BDAEFD4E}">
  <sheetPr codeName="Sheet4">
    <pageSetUpPr fitToPage="1"/>
  </sheetPr>
  <dimension ref="B1:CB255"/>
  <sheetViews>
    <sheetView showGridLines="0" workbookViewId="0">
      <selection activeCell="E13" sqref="E13"/>
    </sheetView>
  </sheetViews>
  <sheetFormatPr defaultColWidth="9.140625" defaultRowHeight="15" x14ac:dyDescent="0.25"/>
  <cols>
    <col min="1" max="2" width="1.85546875" customWidth="1"/>
    <col min="3" max="3" width="14.140625" customWidth="1"/>
    <col min="4" max="4" width="21.42578125" customWidth="1"/>
    <col min="5" max="5" width="15.42578125" customWidth="1"/>
    <col min="6" max="6" width="18.140625" customWidth="1"/>
    <col min="7" max="7" width="28.42578125" customWidth="1"/>
    <col min="8" max="9" width="1.85546875" customWidth="1"/>
    <col min="10" max="15" width="17.28515625" style="28" customWidth="1"/>
    <col min="16" max="52" width="9.140625" style="28"/>
  </cols>
  <sheetData>
    <row r="1" spans="2:80" ht="3.75" customHeight="1" thickBot="1" x14ac:dyDescent="0.3"/>
    <row r="2" spans="2:80" ht="18.75" x14ac:dyDescent="0.3">
      <c r="B2" s="29"/>
      <c r="C2" s="30" t="s">
        <v>97</v>
      </c>
      <c r="D2" s="31"/>
      <c r="E2" s="31"/>
      <c r="F2" s="31"/>
      <c r="G2" s="31"/>
      <c r="H2" s="32"/>
      <c r="AP2"/>
      <c r="AQ2"/>
      <c r="AR2"/>
      <c r="AS2"/>
      <c r="AT2"/>
      <c r="AU2"/>
      <c r="AV2"/>
      <c r="AW2"/>
      <c r="AX2"/>
      <c r="AY2"/>
      <c r="AZ2"/>
    </row>
    <row r="3" spans="2:80" ht="110.25" customHeight="1" thickBot="1" x14ac:dyDescent="0.3">
      <c r="B3" s="33"/>
      <c r="C3" s="201" t="s">
        <v>152</v>
      </c>
      <c r="D3" s="201"/>
      <c r="E3" s="201"/>
      <c r="F3" s="201"/>
      <c r="G3" s="201"/>
      <c r="H3" s="34"/>
      <c r="AP3"/>
      <c r="AQ3"/>
      <c r="AR3"/>
      <c r="AS3"/>
      <c r="AT3"/>
      <c r="AU3"/>
      <c r="AV3"/>
      <c r="AW3"/>
      <c r="AX3"/>
      <c r="AY3"/>
      <c r="AZ3"/>
    </row>
    <row r="4" spans="2:80" ht="4.5" customHeight="1" x14ac:dyDescent="0.25"/>
    <row r="5" spans="2:80" s="74" customFormat="1" ht="12" x14ac:dyDescent="0.2">
      <c r="B5" s="70"/>
      <c r="C5" s="71" t="s">
        <v>45</v>
      </c>
      <c r="D5" s="203" t="str">
        <f>IF('General Information'!D6="","",'General Information'!D6)</f>
        <v/>
      </c>
      <c r="E5" s="204"/>
      <c r="F5" s="71" t="s">
        <v>95</v>
      </c>
      <c r="G5" s="226" t="str">
        <f>IF('General Information'!D12="","",'General Information'!D12)</f>
        <v/>
      </c>
      <c r="H5" s="227"/>
      <c r="I5" s="89"/>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28.5" customHeight="1" x14ac:dyDescent="0.25">
      <c r="B6" s="208" t="s">
        <v>86</v>
      </c>
      <c r="C6" s="208"/>
      <c r="D6" s="208"/>
      <c r="E6" s="208"/>
      <c r="F6" s="208"/>
      <c r="G6" s="208"/>
      <c r="H6" s="208"/>
    </row>
    <row r="7" spans="2:80" ht="6" customHeight="1" thickBot="1" x14ac:dyDescent="0.3">
      <c r="C7" s="90"/>
      <c r="D7" s="90"/>
    </row>
    <row r="8" spans="2:80" ht="25.5" customHeight="1" x14ac:dyDescent="0.25">
      <c r="B8" s="218" t="s">
        <v>163</v>
      </c>
      <c r="C8" s="219"/>
      <c r="D8" s="219"/>
      <c r="E8" s="219"/>
      <c r="F8" s="219"/>
      <c r="G8" s="219"/>
      <c r="H8" s="220"/>
    </row>
    <row r="9" spans="2:80" ht="18.75" x14ac:dyDescent="0.25">
      <c r="B9" s="39"/>
      <c r="C9" s="91" t="s">
        <v>69</v>
      </c>
      <c r="D9" s="92"/>
      <c r="E9" s="93"/>
      <c r="F9" s="93"/>
      <c r="G9" s="93"/>
      <c r="H9" s="59"/>
    </row>
    <row r="10" spans="2:80" ht="5.25" customHeight="1" x14ac:dyDescent="0.25">
      <c r="B10" s="39"/>
      <c r="C10" s="94"/>
      <c r="D10" s="94"/>
      <c r="H10" s="59"/>
    </row>
    <row r="11" spans="2:80" ht="30.75" customHeight="1" x14ac:dyDescent="0.25">
      <c r="B11" s="39"/>
      <c r="C11" s="224" t="s">
        <v>0</v>
      </c>
      <c r="D11" s="225"/>
      <c r="E11" s="61" t="s">
        <v>1</v>
      </c>
      <c r="F11" s="228" t="s">
        <v>2</v>
      </c>
      <c r="G11" s="229"/>
      <c r="H11" s="59"/>
    </row>
    <row r="12" spans="2:80" ht="65.25" customHeight="1" x14ac:dyDescent="0.25">
      <c r="B12" s="39"/>
      <c r="C12" s="222" t="s">
        <v>3</v>
      </c>
      <c r="D12" s="223"/>
      <c r="E12" s="84" t="s">
        <v>10</v>
      </c>
      <c r="F12" s="230"/>
      <c r="G12" s="231"/>
      <c r="H12" s="59"/>
    </row>
    <row r="13" spans="2:80" ht="65.25" customHeight="1" x14ac:dyDescent="0.25">
      <c r="B13" s="39"/>
      <c r="C13" s="222" t="s">
        <v>4</v>
      </c>
      <c r="D13" s="223"/>
      <c r="E13" s="84" t="s">
        <v>10</v>
      </c>
      <c r="F13" s="230"/>
      <c r="G13" s="231"/>
      <c r="H13" s="59"/>
    </row>
    <row r="14" spans="2:80" ht="65.25" customHeight="1" x14ac:dyDescent="0.25">
      <c r="B14" s="39"/>
      <c r="C14" s="222" t="s">
        <v>5</v>
      </c>
      <c r="D14" s="223"/>
      <c r="E14" s="84" t="s">
        <v>10</v>
      </c>
      <c r="F14" s="230"/>
      <c r="G14" s="231"/>
      <c r="H14" s="59"/>
    </row>
    <row r="15" spans="2:80" ht="65.25" customHeight="1" x14ac:dyDescent="0.25">
      <c r="B15" s="39"/>
      <c r="C15" s="222" t="s">
        <v>6</v>
      </c>
      <c r="D15" s="223"/>
      <c r="E15" s="84" t="s">
        <v>10</v>
      </c>
      <c r="F15" s="230"/>
      <c r="G15" s="231"/>
      <c r="H15" s="59"/>
    </row>
    <row r="16" spans="2:80" ht="65.25" customHeight="1" x14ac:dyDescent="0.25">
      <c r="B16" s="39"/>
      <c r="C16" s="222" t="s">
        <v>7</v>
      </c>
      <c r="D16" s="223"/>
      <c r="E16" s="84" t="s">
        <v>10</v>
      </c>
      <c r="F16" s="230"/>
      <c r="G16" s="231"/>
      <c r="H16" s="59"/>
    </row>
    <row r="17" spans="2:8" ht="65.25" customHeight="1" x14ac:dyDescent="0.25">
      <c r="B17" s="39"/>
      <c r="C17" s="222" t="s">
        <v>8</v>
      </c>
      <c r="D17" s="223"/>
      <c r="E17" s="84" t="s">
        <v>10</v>
      </c>
      <c r="F17" s="230"/>
      <c r="G17" s="231"/>
      <c r="H17" s="59"/>
    </row>
    <row r="18" spans="2:8" ht="65.25" customHeight="1" x14ac:dyDescent="0.25">
      <c r="B18" s="39"/>
      <c r="C18" s="222" t="s">
        <v>9</v>
      </c>
      <c r="D18" s="223"/>
      <c r="E18" s="84" t="s">
        <v>10</v>
      </c>
      <c r="F18" s="230"/>
      <c r="G18" s="231"/>
      <c r="H18" s="59"/>
    </row>
    <row r="19" spans="2:8" ht="32.25" customHeight="1" x14ac:dyDescent="0.25">
      <c r="B19" s="39"/>
      <c r="C19" s="222" t="s">
        <v>209</v>
      </c>
      <c r="D19" s="223"/>
      <c r="E19" s="95">
        <f>SUM(E12:E18)</f>
        <v>0</v>
      </c>
      <c r="F19" s="232"/>
      <c r="G19" s="233"/>
      <c r="H19" s="59"/>
    </row>
    <row r="20" spans="2:8" ht="5.25" customHeight="1" thickBot="1" x14ac:dyDescent="0.3">
      <c r="B20" s="51"/>
      <c r="C20" s="67"/>
      <c r="D20" s="67"/>
      <c r="E20" s="67"/>
      <c r="F20" s="67"/>
      <c r="G20" s="67"/>
      <c r="H20" s="54"/>
    </row>
    <row r="21" spans="2:8" ht="5.25" customHeight="1" x14ac:dyDescent="0.25"/>
    <row r="22" spans="2:8" s="28" customFormat="1" x14ac:dyDescent="0.25"/>
    <row r="23" spans="2:8" s="28" customFormat="1" x14ac:dyDescent="0.25"/>
    <row r="24" spans="2:8" s="28" customFormat="1" x14ac:dyDescent="0.25"/>
    <row r="25" spans="2:8" s="28" customFormat="1" x14ac:dyDescent="0.25"/>
    <row r="26" spans="2:8" s="28" customFormat="1" x14ac:dyDescent="0.25"/>
    <row r="27" spans="2:8" s="28" customFormat="1" x14ac:dyDescent="0.25"/>
    <row r="28" spans="2:8" s="28" customFormat="1" x14ac:dyDescent="0.25"/>
    <row r="29" spans="2:8" s="28" customFormat="1" x14ac:dyDescent="0.25"/>
    <row r="30" spans="2:8" s="28" customFormat="1" x14ac:dyDescent="0.25"/>
    <row r="31" spans="2:8" s="28" customFormat="1" x14ac:dyDescent="0.25"/>
    <row r="32" spans="2:8"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sheetData>
  <sheetProtection algorithmName="SHA-512" hashValue="wnroaTMv75E60pl4JASfRB04bF0W7dDC2lsLn9cUPyOOjdn7JxPCOLXbWXqiBwnVleWZvppwQXvJDSO1ePl/KA==" saltValue="WyC0+1gcpV+psG/HfKmuHw==" spinCount="100000" sheet="1" formatColumns="0" formatRows="0" selectLockedCells="1"/>
  <mergeCells count="23">
    <mergeCell ref="C3:G3"/>
    <mergeCell ref="C18:D18"/>
    <mergeCell ref="C19:D19"/>
    <mergeCell ref="D5:E5"/>
    <mergeCell ref="G5:H5"/>
    <mergeCell ref="F11:G11"/>
    <mergeCell ref="F12:G12"/>
    <mergeCell ref="F13:G13"/>
    <mergeCell ref="F14:G14"/>
    <mergeCell ref="F15:G15"/>
    <mergeCell ref="F16:G16"/>
    <mergeCell ref="F17:G17"/>
    <mergeCell ref="F18:G18"/>
    <mergeCell ref="F19:G19"/>
    <mergeCell ref="C13:D13"/>
    <mergeCell ref="C14:D14"/>
    <mergeCell ref="C15:D15"/>
    <mergeCell ref="C16:D16"/>
    <mergeCell ref="C17:D17"/>
    <mergeCell ref="B6:H6"/>
    <mergeCell ref="B8:H8"/>
    <mergeCell ref="C11:D11"/>
    <mergeCell ref="C12:D12"/>
  </mergeCell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pageSetUpPr fitToPage="1"/>
  </sheetPr>
  <dimension ref="B1:CB214"/>
  <sheetViews>
    <sheetView showGridLines="0" workbookViewId="0">
      <selection activeCell="E27" sqref="E27"/>
    </sheetView>
  </sheetViews>
  <sheetFormatPr defaultColWidth="9.140625" defaultRowHeight="15" x14ac:dyDescent="0.25"/>
  <cols>
    <col min="1" max="2" width="2" customWidth="1"/>
    <col min="3" max="3" width="14.42578125" customWidth="1"/>
    <col min="4" max="4" width="16.28515625" customWidth="1"/>
    <col min="5" max="5" width="17.140625" customWidth="1"/>
    <col min="6" max="6" width="19.42578125" customWidth="1"/>
    <col min="7" max="7" width="32" customWidth="1"/>
    <col min="8" max="9" width="1.7109375" customWidth="1"/>
    <col min="10" max="41" width="9.140625" style="28"/>
  </cols>
  <sheetData>
    <row r="1" spans="2:80" ht="3.75" customHeight="1" thickBot="1" x14ac:dyDescent="0.3"/>
    <row r="2" spans="2:80" ht="18.75" x14ac:dyDescent="0.3">
      <c r="B2" s="29"/>
      <c r="C2" s="30" t="s">
        <v>96</v>
      </c>
      <c r="D2" s="31"/>
      <c r="E2" s="31"/>
      <c r="F2" s="31"/>
      <c r="G2" s="31"/>
      <c r="H2" s="32"/>
    </row>
    <row r="3" spans="2:80" ht="108" customHeight="1" thickBot="1" x14ac:dyDescent="0.3">
      <c r="B3" s="33"/>
      <c r="C3" s="201" t="s">
        <v>148</v>
      </c>
      <c r="D3" s="201"/>
      <c r="E3" s="201"/>
      <c r="F3" s="201"/>
      <c r="G3" s="201"/>
      <c r="H3" s="34"/>
    </row>
    <row r="4" spans="2:80" ht="9" customHeight="1" x14ac:dyDescent="0.25">
      <c r="C4" s="69"/>
      <c r="D4" s="69"/>
      <c r="E4" s="69"/>
      <c r="F4" s="69"/>
      <c r="G4" s="69"/>
    </row>
    <row r="5" spans="2:80" s="74" customFormat="1" ht="13.5" customHeight="1" x14ac:dyDescent="0.2">
      <c r="B5" s="70"/>
      <c r="C5" s="71" t="s">
        <v>45</v>
      </c>
      <c r="D5" s="203" t="str">
        <f>IF('General Information'!D6="","",'General Information'!D6)</f>
        <v/>
      </c>
      <c r="E5" s="204"/>
      <c r="F5" s="71" t="s">
        <v>95</v>
      </c>
      <c r="G5" s="226" t="str">
        <f>IF('General Information'!D12="","",'General Information'!D12)</f>
        <v/>
      </c>
      <c r="H5" s="227"/>
      <c r="I5" s="89"/>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30.75" customHeight="1" thickBot="1" x14ac:dyDescent="0.3">
      <c r="B6" s="234" t="s">
        <v>70</v>
      </c>
      <c r="C6" s="234"/>
      <c r="D6" s="234"/>
      <c r="E6" s="234"/>
      <c r="F6" s="234"/>
      <c r="G6" s="234"/>
      <c r="H6" s="234"/>
    </row>
    <row r="7" spans="2:80" ht="20.25" customHeight="1" x14ac:dyDescent="0.35">
      <c r="B7" s="235" t="s">
        <v>164</v>
      </c>
      <c r="C7" s="236"/>
      <c r="D7" s="236"/>
      <c r="E7" s="236"/>
      <c r="F7" s="236"/>
      <c r="G7" s="236"/>
      <c r="H7" s="237"/>
    </row>
    <row r="8" spans="2:80" s="79" customFormat="1" ht="18.75" x14ac:dyDescent="0.3">
      <c r="B8" s="77"/>
      <c r="C8" s="241" t="s">
        <v>71</v>
      </c>
      <c r="D8" s="241"/>
      <c r="E8" s="241"/>
      <c r="F8" s="241"/>
      <c r="G8" s="241"/>
      <c r="H8" s="242"/>
      <c r="J8" s="80"/>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row>
    <row r="9" spans="2:80" ht="7.5" customHeight="1" x14ac:dyDescent="0.25">
      <c r="B9" s="39"/>
      <c r="C9" s="82"/>
      <c r="D9" s="82"/>
      <c r="H9" s="59"/>
    </row>
    <row r="10" spans="2:80" ht="34.5" x14ac:dyDescent="0.25">
      <c r="B10" s="39"/>
      <c r="C10" s="251" t="s">
        <v>0</v>
      </c>
      <c r="D10" s="252"/>
      <c r="E10" s="83" t="s">
        <v>1</v>
      </c>
      <c r="F10" s="243" t="s">
        <v>2</v>
      </c>
      <c r="G10" s="244"/>
      <c r="H10" s="59"/>
    </row>
    <row r="11" spans="2:80" ht="51.95" customHeight="1" x14ac:dyDescent="0.25">
      <c r="B11" s="39"/>
      <c r="C11" s="249" t="s">
        <v>16</v>
      </c>
      <c r="D11" s="250"/>
      <c r="E11" s="84" t="s">
        <v>10</v>
      </c>
      <c r="F11" s="245"/>
      <c r="G11" s="246"/>
      <c r="H11" s="59"/>
    </row>
    <row r="12" spans="2:80" ht="51.95" customHeight="1" x14ac:dyDescent="0.25">
      <c r="B12" s="39"/>
      <c r="C12" s="249" t="s">
        <v>17</v>
      </c>
      <c r="D12" s="250"/>
      <c r="E12" s="84" t="s">
        <v>10</v>
      </c>
      <c r="F12" s="245"/>
      <c r="G12" s="246"/>
      <c r="H12" s="59"/>
    </row>
    <row r="13" spans="2:80" ht="51.95" customHeight="1" x14ac:dyDescent="0.25">
      <c r="B13" s="39"/>
      <c r="C13" s="249" t="s">
        <v>18</v>
      </c>
      <c r="D13" s="250"/>
      <c r="E13" s="84" t="s">
        <v>10</v>
      </c>
      <c r="F13" s="245"/>
      <c r="G13" s="246"/>
      <c r="H13" s="59"/>
    </row>
    <row r="14" spans="2:80" ht="51.95" customHeight="1" x14ac:dyDescent="0.25">
      <c r="B14" s="39"/>
      <c r="C14" s="249" t="s">
        <v>19</v>
      </c>
      <c r="D14" s="250"/>
      <c r="E14" s="84" t="s">
        <v>10</v>
      </c>
      <c r="F14" s="245"/>
      <c r="G14" s="246"/>
      <c r="H14" s="59"/>
    </row>
    <row r="15" spans="2:80" ht="51.95" customHeight="1" x14ac:dyDescent="0.25">
      <c r="B15" s="39"/>
      <c r="C15" s="249" t="s">
        <v>20</v>
      </c>
      <c r="D15" s="250"/>
      <c r="E15" s="84" t="s">
        <v>10</v>
      </c>
      <c r="F15" s="245"/>
      <c r="G15" s="246"/>
      <c r="H15" s="59"/>
    </row>
    <row r="16" spans="2:80" ht="51.95" customHeight="1" x14ac:dyDescent="0.25">
      <c r="B16" s="39"/>
      <c r="C16" s="249" t="s">
        <v>21</v>
      </c>
      <c r="D16" s="250"/>
      <c r="E16" s="84" t="s">
        <v>10</v>
      </c>
      <c r="F16" s="245"/>
      <c r="G16" s="246"/>
      <c r="H16" s="59"/>
    </row>
    <row r="17" spans="2:8" ht="209.25" customHeight="1" x14ac:dyDescent="0.25">
      <c r="B17" s="39"/>
      <c r="C17" s="249" t="s">
        <v>205</v>
      </c>
      <c r="D17" s="250"/>
      <c r="E17" s="84" t="s">
        <v>10</v>
      </c>
      <c r="F17" s="245"/>
      <c r="G17" s="246"/>
      <c r="H17" s="59"/>
    </row>
    <row r="18" spans="2:8" ht="51.95" customHeight="1" x14ac:dyDescent="0.25">
      <c r="B18" s="39"/>
      <c r="C18" s="249" t="s">
        <v>22</v>
      </c>
      <c r="D18" s="250"/>
      <c r="E18" s="84" t="s">
        <v>10</v>
      </c>
      <c r="F18" s="245"/>
      <c r="G18" s="246"/>
      <c r="H18" s="59"/>
    </row>
    <row r="19" spans="2:8" ht="51.95" customHeight="1" x14ac:dyDescent="0.25">
      <c r="B19" s="39"/>
      <c r="C19" s="249" t="s">
        <v>23</v>
      </c>
      <c r="D19" s="250"/>
      <c r="E19" s="84" t="s">
        <v>10</v>
      </c>
      <c r="F19" s="245"/>
      <c r="G19" s="246"/>
      <c r="H19" s="59"/>
    </row>
    <row r="20" spans="2:8" ht="51.95" customHeight="1" x14ac:dyDescent="0.25">
      <c r="B20" s="39"/>
      <c r="C20" s="249" t="s">
        <v>24</v>
      </c>
      <c r="D20" s="250"/>
      <c r="E20" s="84" t="s">
        <v>10</v>
      </c>
      <c r="F20" s="245"/>
      <c r="G20" s="246"/>
      <c r="H20" s="59"/>
    </row>
    <row r="21" spans="2:8" ht="51.95" customHeight="1" x14ac:dyDescent="0.25">
      <c r="B21" s="39"/>
      <c r="C21" s="249" t="s">
        <v>25</v>
      </c>
      <c r="D21" s="250"/>
      <c r="E21" s="84" t="s">
        <v>10</v>
      </c>
      <c r="F21" s="245"/>
      <c r="G21" s="246"/>
      <c r="H21" s="59"/>
    </row>
    <row r="22" spans="2:8" ht="51.95" customHeight="1" x14ac:dyDescent="0.25">
      <c r="B22" s="39"/>
      <c r="C22" s="249" t="s">
        <v>26</v>
      </c>
      <c r="D22" s="250"/>
      <c r="E22" s="84" t="s">
        <v>10</v>
      </c>
      <c r="F22" s="245"/>
      <c r="G22" s="246"/>
      <c r="H22" s="59"/>
    </row>
    <row r="23" spans="2:8" ht="51.95" customHeight="1" x14ac:dyDescent="0.25">
      <c r="B23" s="39"/>
      <c r="C23" s="249" t="s">
        <v>27</v>
      </c>
      <c r="D23" s="250"/>
      <c r="E23" s="84" t="s">
        <v>10</v>
      </c>
      <c r="F23" s="245"/>
      <c r="G23" s="246"/>
      <c r="H23" s="59"/>
    </row>
    <row r="24" spans="2:8" ht="51.95" customHeight="1" x14ac:dyDescent="0.25">
      <c r="B24" s="39"/>
      <c r="C24" s="249" t="s">
        <v>28</v>
      </c>
      <c r="D24" s="250"/>
      <c r="E24" s="84" t="s">
        <v>10</v>
      </c>
      <c r="F24" s="245"/>
      <c r="G24" s="246"/>
      <c r="H24" s="59"/>
    </row>
    <row r="25" spans="2:8" ht="51.95" customHeight="1" x14ac:dyDescent="0.25">
      <c r="B25" s="39"/>
      <c r="C25" s="249" t="s">
        <v>29</v>
      </c>
      <c r="D25" s="250"/>
      <c r="E25" s="84" t="s">
        <v>10</v>
      </c>
      <c r="F25" s="245"/>
      <c r="G25" s="246"/>
      <c r="H25" s="59"/>
    </row>
    <row r="26" spans="2:8" ht="51.95" customHeight="1" x14ac:dyDescent="0.25">
      <c r="B26" s="39"/>
      <c r="C26" s="249" t="s">
        <v>30</v>
      </c>
      <c r="D26" s="250"/>
      <c r="E26" s="84" t="s">
        <v>10</v>
      </c>
      <c r="F26" s="245"/>
      <c r="G26" s="246"/>
      <c r="H26" s="59"/>
    </row>
    <row r="27" spans="2:8" ht="111.75" customHeight="1" x14ac:dyDescent="0.25">
      <c r="B27" s="39"/>
      <c r="C27" s="249" t="s">
        <v>206</v>
      </c>
      <c r="D27" s="250"/>
      <c r="E27" s="84" t="s">
        <v>10</v>
      </c>
      <c r="F27" s="245"/>
      <c r="G27" s="246"/>
      <c r="H27" s="59"/>
    </row>
    <row r="28" spans="2:8" ht="45.75" customHeight="1" x14ac:dyDescent="0.25">
      <c r="B28" s="39"/>
      <c r="C28" s="255" t="s">
        <v>207</v>
      </c>
      <c r="D28" s="256"/>
      <c r="E28" s="85">
        <f>SUM(E11:E27)</f>
        <v>0</v>
      </c>
      <c r="F28" s="253"/>
      <c r="G28" s="254"/>
      <c r="H28" s="59"/>
    </row>
    <row r="29" spans="2:8" x14ac:dyDescent="0.25">
      <c r="B29" s="39"/>
      <c r="H29" s="59"/>
    </row>
    <row r="30" spans="2:8" ht="256.5" customHeight="1" x14ac:dyDescent="0.25">
      <c r="B30" s="39"/>
      <c r="C30" s="247" t="s">
        <v>208</v>
      </c>
      <c r="D30" s="248"/>
      <c r="E30" s="238"/>
      <c r="F30" s="239"/>
      <c r="G30" s="240"/>
      <c r="H30" s="59"/>
    </row>
    <row r="31" spans="2:8" ht="7.5" customHeight="1" thickBot="1" x14ac:dyDescent="0.3">
      <c r="B31" s="51"/>
      <c r="C31" s="67"/>
      <c r="D31" s="67"/>
      <c r="E31" s="67"/>
      <c r="F31" s="67"/>
      <c r="G31" s="67"/>
      <c r="H31" s="54"/>
    </row>
    <row r="32" spans="2:8" ht="8.25" customHeigh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sheetData>
  <sheetProtection algorithmName="SHA-512" hashValue="0lB1JuBXkht7O9kUikz8nHlYXQNTjUnvTNX62HS3NJOJ3OvC9+0o5HvPrax44Bj7M81tOTap7XXvzXX3oSuZSQ==" saltValue="RxJCQ7odwYagNp1vKvYEag==" spinCount="100000" sheet="1" formatColumns="0" formatRows="0" selectLockedCells="1"/>
  <mergeCells count="46">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6027C-6CD7-4C30-8810-A9BCD55E23A5}">
  <sheetPr>
    <pageSetUpPr fitToPage="1"/>
  </sheetPr>
  <dimension ref="B1:CB203"/>
  <sheetViews>
    <sheetView showGridLines="0" workbookViewId="0">
      <selection activeCell="E11" sqref="E11"/>
    </sheetView>
  </sheetViews>
  <sheetFormatPr defaultColWidth="9.140625" defaultRowHeight="15" x14ac:dyDescent="0.25"/>
  <cols>
    <col min="1" max="2" width="2" customWidth="1"/>
    <col min="3" max="3" width="14.42578125" customWidth="1"/>
    <col min="4" max="4" width="16" customWidth="1"/>
    <col min="5" max="5" width="16.42578125" customWidth="1"/>
    <col min="6" max="6" width="19.140625" customWidth="1"/>
    <col min="7" max="7" width="32" customWidth="1"/>
    <col min="8" max="9" width="1.7109375" customWidth="1"/>
    <col min="10" max="41" width="9.140625" style="28"/>
  </cols>
  <sheetData>
    <row r="1" spans="2:80" ht="3.75" customHeight="1" thickBot="1" x14ac:dyDescent="0.3"/>
    <row r="2" spans="2:80" ht="18.75" x14ac:dyDescent="0.3">
      <c r="B2" s="29"/>
      <c r="C2" s="30" t="s">
        <v>99</v>
      </c>
      <c r="D2" s="31"/>
      <c r="E2" s="31"/>
      <c r="F2" s="31"/>
      <c r="G2" s="31"/>
      <c r="H2" s="32"/>
    </row>
    <row r="3" spans="2:80" ht="145.5" customHeight="1" thickBot="1" x14ac:dyDescent="0.3">
      <c r="B3" s="33"/>
      <c r="C3" s="201" t="s">
        <v>146</v>
      </c>
      <c r="D3" s="201"/>
      <c r="E3" s="201"/>
      <c r="F3" s="201"/>
      <c r="G3" s="201"/>
      <c r="H3" s="34"/>
    </row>
    <row r="4" spans="2:80" ht="9" customHeight="1" x14ac:dyDescent="0.25">
      <c r="C4" s="69"/>
      <c r="D4" s="69"/>
      <c r="E4" s="69"/>
      <c r="F4" s="69"/>
      <c r="G4" s="69"/>
    </row>
    <row r="5" spans="2:80" s="74" customFormat="1" ht="13.5" customHeight="1" x14ac:dyDescent="0.2">
      <c r="B5" s="70"/>
      <c r="C5" s="71" t="s">
        <v>45</v>
      </c>
      <c r="D5" s="203" t="s">
        <v>156</v>
      </c>
      <c r="E5" s="204"/>
      <c r="F5" s="71" t="s">
        <v>95</v>
      </c>
      <c r="G5" s="226" t="s">
        <v>156</v>
      </c>
      <c r="H5" s="227"/>
      <c r="I5" s="89"/>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28.5" customHeight="1" thickBot="1" x14ac:dyDescent="0.3">
      <c r="B6" s="267" t="s">
        <v>165</v>
      </c>
      <c r="C6" s="267"/>
      <c r="D6" s="267"/>
      <c r="E6" s="267"/>
      <c r="F6" s="267"/>
      <c r="G6" s="267"/>
      <c r="H6" s="267"/>
    </row>
    <row r="7" spans="2:80" ht="20.25" customHeight="1" x14ac:dyDescent="0.35">
      <c r="B7" s="235" t="s">
        <v>202</v>
      </c>
      <c r="C7" s="236"/>
      <c r="D7" s="236"/>
      <c r="E7" s="236"/>
      <c r="F7" s="236"/>
      <c r="G7" s="236"/>
      <c r="H7" s="237"/>
    </row>
    <row r="8" spans="2:80" s="79" customFormat="1" ht="18.75" x14ac:dyDescent="0.3">
      <c r="B8" s="77"/>
      <c r="C8" s="241" t="s">
        <v>81</v>
      </c>
      <c r="D8" s="241"/>
      <c r="E8" s="241"/>
      <c r="F8" s="241"/>
      <c r="G8" s="241"/>
      <c r="H8" s="242"/>
      <c r="J8" s="80"/>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row>
    <row r="9" spans="2:80" ht="7.5" customHeight="1" x14ac:dyDescent="0.25">
      <c r="B9" s="39"/>
      <c r="C9" s="82"/>
      <c r="D9" s="82"/>
      <c r="H9" s="59"/>
    </row>
    <row r="10" spans="2:80" ht="34.5" x14ac:dyDescent="0.25">
      <c r="B10" s="39"/>
      <c r="C10" s="251" t="s">
        <v>0</v>
      </c>
      <c r="D10" s="252"/>
      <c r="E10" s="83" t="s">
        <v>1</v>
      </c>
      <c r="F10" s="265" t="s">
        <v>2</v>
      </c>
      <c r="G10" s="266"/>
      <c r="H10" s="59"/>
    </row>
    <row r="11" spans="2:80" ht="45.75" customHeight="1" x14ac:dyDescent="0.25">
      <c r="B11" s="39"/>
      <c r="C11" s="249" t="s">
        <v>9</v>
      </c>
      <c r="D11" s="250"/>
      <c r="E11" s="84" t="s">
        <v>10</v>
      </c>
      <c r="F11" s="245"/>
      <c r="G11" s="246"/>
      <c r="H11" s="59"/>
    </row>
    <row r="12" spans="2:80" ht="45.75" customHeight="1" x14ac:dyDescent="0.25">
      <c r="B12" s="39"/>
      <c r="C12" s="249" t="s">
        <v>77</v>
      </c>
      <c r="D12" s="250"/>
      <c r="E12" s="84" t="s">
        <v>10</v>
      </c>
      <c r="F12" s="245"/>
      <c r="G12" s="246"/>
      <c r="H12" s="59"/>
    </row>
    <row r="13" spans="2:80" ht="45.75" customHeight="1" x14ac:dyDescent="0.25">
      <c r="B13" s="39"/>
      <c r="C13" s="249" t="s">
        <v>78</v>
      </c>
      <c r="D13" s="250"/>
      <c r="E13" s="84" t="s">
        <v>10</v>
      </c>
      <c r="F13" s="245"/>
      <c r="G13" s="246"/>
      <c r="H13" s="59"/>
    </row>
    <row r="14" spans="2:80" ht="45.75" customHeight="1" x14ac:dyDescent="0.25">
      <c r="B14" s="39"/>
      <c r="C14" s="249" t="s">
        <v>79</v>
      </c>
      <c r="D14" s="250"/>
      <c r="E14" s="84" t="s">
        <v>10</v>
      </c>
      <c r="F14" s="245"/>
      <c r="G14" s="246"/>
      <c r="H14" s="59"/>
    </row>
    <row r="15" spans="2:80" ht="45.75" customHeight="1" x14ac:dyDescent="0.25">
      <c r="B15" s="39"/>
      <c r="C15" s="249" t="s">
        <v>80</v>
      </c>
      <c r="D15" s="250"/>
      <c r="E15" s="84" t="s">
        <v>10</v>
      </c>
      <c r="F15" s="245"/>
      <c r="G15" s="246"/>
      <c r="H15" s="59"/>
    </row>
    <row r="16" spans="2:80" ht="32.25" customHeight="1" x14ac:dyDescent="0.25">
      <c r="B16" s="39"/>
      <c r="C16" s="255" t="s">
        <v>203</v>
      </c>
      <c r="D16" s="256"/>
      <c r="E16" s="85">
        <f>SUM(E11:E15)</f>
        <v>0</v>
      </c>
      <c r="F16" s="257"/>
      <c r="G16" s="258"/>
      <c r="H16" s="59"/>
    </row>
    <row r="17" spans="2:8" x14ac:dyDescent="0.25">
      <c r="B17" s="39"/>
      <c r="H17" s="59"/>
    </row>
    <row r="18" spans="2:8" ht="33.75" customHeight="1" x14ac:dyDescent="0.25">
      <c r="B18" s="39"/>
      <c r="C18" s="259" t="s">
        <v>204</v>
      </c>
      <c r="D18" s="260"/>
      <c r="E18" s="260"/>
      <c r="F18" s="260"/>
      <c r="G18" s="261"/>
      <c r="H18" s="59"/>
    </row>
    <row r="19" spans="2:8" ht="117.75" customHeight="1" x14ac:dyDescent="0.25">
      <c r="B19" s="39"/>
      <c r="C19" s="262"/>
      <c r="D19" s="263"/>
      <c r="E19" s="263"/>
      <c r="F19" s="263"/>
      <c r="G19" s="264"/>
      <c r="H19" s="59"/>
    </row>
    <row r="20" spans="2:8" ht="7.5" customHeight="1" thickBot="1" x14ac:dyDescent="0.3">
      <c r="B20" s="51"/>
      <c r="C20" s="67"/>
      <c r="D20" s="67"/>
      <c r="E20" s="67"/>
      <c r="F20" s="67"/>
      <c r="G20" s="67"/>
      <c r="H20" s="54"/>
    </row>
    <row r="21" spans="2:8" ht="8.25" customHeight="1" x14ac:dyDescent="0.25"/>
    <row r="22" spans="2:8" s="28" customFormat="1" x14ac:dyDescent="0.25"/>
    <row r="23" spans="2:8" s="28" customFormat="1" x14ac:dyDescent="0.25"/>
    <row r="24" spans="2:8" s="28" customFormat="1" x14ac:dyDescent="0.25"/>
    <row r="25" spans="2:8" s="28" customFormat="1" x14ac:dyDescent="0.25"/>
    <row r="26" spans="2:8" s="28" customFormat="1" x14ac:dyDescent="0.25"/>
    <row r="27" spans="2:8" s="28" customFormat="1" x14ac:dyDescent="0.25"/>
    <row r="28" spans="2:8" s="28" customFormat="1" x14ac:dyDescent="0.25"/>
    <row r="29" spans="2:8" s="28" customFormat="1" x14ac:dyDescent="0.25"/>
    <row r="30" spans="2:8" s="28" customFormat="1" x14ac:dyDescent="0.25"/>
    <row r="31" spans="2:8" s="28" customFormat="1" x14ac:dyDescent="0.25"/>
    <row r="32" spans="2:8"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sheetData>
  <sheetProtection algorithmName="SHA-512" hashValue="BqiW4hYa8e3jHmfBJg27AKNe7iIPXw9wwiu4r50uwGIKVfUzJq8ZbCuD0UmnScy2pdG+vL6eM9YHBrer7h0duA==" saltValue="uFRn7JiiBswaWMnMa41dMA==" spinCount="100000" sheet="1" formatColumns="0" formatRows="0" selectLockedCells="1"/>
  <mergeCells count="22">
    <mergeCell ref="C8:H8"/>
    <mergeCell ref="C3:G3"/>
    <mergeCell ref="D5:E5"/>
    <mergeCell ref="G5:H5"/>
    <mergeCell ref="B6:H6"/>
    <mergeCell ref="B7:H7"/>
    <mergeCell ref="C10:D10"/>
    <mergeCell ref="F10:G10"/>
    <mergeCell ref="C11:D11"/>
    <mergeCell ref="F11:G11"/>
    <mergeCell ref="C12:D12"/>
    <mergeCell ref="F12:G12"/>
    <mergeCell ref="C16:D16"/>
    <mergeCell ref="F16:G16"/>
    <mergeCell ref="C18:G18"/>
    <mergeCell ref="C19:G19"/>
    <mergeCell ref="C13:D13"/>
    <mergeCell ref="F13:G13"/>
    <mergeCell ref="C14:D14"/>
    <mergeCell ref="F14:G14"/>
    <mergeCell ref="C15:D15"/>
    <mergeCell ref="F15:G15"/>
  </mergeCell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51ED-AA72-4B38-9651-FE450B09CD76}">
  <sheetPr>
    <pageSetUpPr fitToPage="1"/>
  </sheetPr>
  <dimension ref="B1:CB271"/>
  <sheetViews>
    <sheetView showGridLines="0" workbookViewId="0">
      <selection activeCell="E15" sqref="E15"/>
    </sheetView>
  </sheetViews>
  <sheetFormatPr defaultColWidth="9.140625" defaultRowHeight="15" x14ac:dyDescent="0.25"/>
  <cols>
    <col min="1" max="2" width="1.42578125" customWidth="1"/>
    <col min="3" max="3" width="13.85546875" customWidth="1"/>
    <col min="4" max="4" width="33.42578125" customWidth="1"/>
    <col min="5" max="5" width="20.42578125" customWidth="1"/>
    <col min="6" max="6" width="26.85546875" customWidth="1"/>
    <col min="7" max="7" width="7.42578125" customWidth="1"/>
    <col min="8" max="8" width="1.42578125" customWidth="1"/>
    <col min="9" max="9" width="1.28515625" customWidth="1"/>
    <col min="10" max="45" width="9.140625" style="28"/>
  </cols>
  <sheetData>
    <row r="1" spans="2:80" ht="3.75" customHeight="1" thickBot="1" x14ac:dyDescent="0.3">
      <c r="AP1"/>
      <c r="AQ1"/>
      <c r="AR1"/>
      <c r="AS1"/>
    </row>
    <row r="2" spans="2:80" ht="18.75" customHeight="1" x14ac:dyDescent="0.3">
      <c r="B2" s="29"/>
      <c r="C2" s="30" t="s">
        <v>101</v>
      </c>
      <c r="D2" s="31"/>
      <c r="E2" s="31"/>
      <c r="F2" s="31"/>
      <c r="G2" s="31"/>
      <c r="H2" s="32"/>
      <c r="AP2"/>
      <c r="AQ2"/>
      <c r="AR2"/>
      <c r="AS2"/>
    </row>
    <row r="3" spans="2:80" ht="19.5" customHeight="1" thickBot="1" x14ac:dyDescent="0.3">
      <c r="B3" s="33"/>
      <c r="C3" s="201" t="s">
        <v>149</v>
      </c>
      <c r="D3" s="201"/>
      <c r="E3" s="201"/>
      <c r="F3" s="201"/>
      <c r="G3" s="201"/>
      <c r="H3" s="68"/>
      <c r="AP3"/>
      <c r="AQ3"/>
      <c r="AR3"/>
      <c r="AS3"/>
    </row>
    <row r="4" spans="2:80" ht="9" customHeight="1" x14ac:dyDescent="0.25">
      <c r="C4" s="69"/>
      <c r="D4" s="69"/>
      <c r="E4" s="69"/>
      <c r="F4" s="69"/>
      <c r="G4" s="69"/>
      <c r="H4" s="69"/>
      <c r="AP4"/>
      <c r="AQ4"/>
      <c r="AR4"/>
      <c r="AS4"/>
    </row>
    <row r="5" spans="2:80" s="74" customFormat="1" ht="13.5" customHeight="1" x14ac:dyDescent="0.2">
      <c r="B5" s="70"/>
      <c r="C5" s="71" t="s">
        <v>45</v>
      </c>
      <c r="D5" s="72" t="str">
        <f>IF('General Information'!D6="","",'General Information'!D6)</f>
        <v/>
      </c>
      <c r="E5" s="73" t="s">
        <v>95</v>
      </c>
      <c r="F5" s="226" t="str">
        <f>IF('General Information'!D12="","",'General Information'!D12)</f>
        <v/>
      </c>
      <c r="G5" s="226"/>
      <c r="H5" s="227"/>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25.5" customHeight="1" x14ac:dyDescent="0.25">
      <c r="B6" s="268" t="s">
        <v>166</v>
      </c>
      <c r="C6" s="268"/>
      <c r="D6" s="268"/>
      <c r="E6" s="268"/>
      <c r="F6" s="268"/>
      <c r="G6" s="268"/>
      <c r="H6" s="268"/>
    </row>
    <row r="7" spans="2:80" ht="7.5" customHeight="1" thickBot="1" x14ac:dyDescent="0.3">
      <c r="C7" s="76"/>
      <c r="D7" s="76"/>
      <c r="E7" s="76"/>
      <c r="F7" s="76"/>
      <c r="G7" s="76"/>
    </row>
    <row r="8" spans="2:80" ht="21" customHeight="1" x14ac:dyDescent="0.35">
      <c r="B8" s="235" t="s">
        <v>166</v>
      </c>
      <c r="C8" s="236"/>
      <c r="D8" s="236"/>
      <c r="E8" s="236"/>
      <c r="F8" s="236"/>
      <c r="G8" s="236"/>
      <c r="H8" s="237"/>
    </row>
    <row r="9" spans="2:80" ht="6.75" customHeight="1" x14ac:dyDescent="0.25">
      <c r="B9" s="39"/>
      <c r="H9" s="59"/>
    </row>
    <row r="10" spans="2:80" ht="15.75" x14ac:dyDescent="0.25">
      <c r="B10" s="39"/>
      <c r="C10" s="269" t="s">
        <v>108</v>
      </c>
      <c r="D10" s="270"/>
      <c r="E10" s="271"/>
      <c r="F10" s="284"/>
      <c r="G10" s="285"/>
      <c r="H10" s="59"/>
    </row>
    <row r="11" spans="2:80" s="79" customFormat="1" ht="18.75" x14ac:dyDescent="0.3">
      <c r="B11" s="77"/>
      <c r="C11" s="275" t="s">
        <v>103</v>
      </c>
      <c r="D11" s="275"/>
      <c r="E11" s="275"/>
      <c r="F11" s="275"/>
      <c r="G11" s="275"/>
      <c r="H11" s="78"/>
      <c r="J11" s="80"/>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row>
    <row r="12" spans="2:80" ht="7.5" customHeight="1" x14ac:dyDescent="0.25">
      <c r="B12" s="39"/>
      <c r="C12" s="82"/>
      <c r="D12" s="82"/>
      <c r="H12" s="59"/>
      <c r="AP12"/>
      <c r="AQ12"/>
      <c r="AR12"/>
      <c r="AS12"/>
    </row>
    <row r="13" spans="2:80" ht="27.75" customHeight="1" x14ac:dyDescent="0.25">
      <c r="B13" s="39"/>
      <c r="C13" s="281" t="s">
        <v>107</v>
      </c>
      <c r="D13" s="282"/>
      <c r="E13" s="282"/>
      <c r="F13" s="282"/>
      <c r="G13" s="283"/>
      <c r="H13" s="59"/>
      <c r="AP13"/>
      <c r="AQ13"/>
      <c r="AR13"/>
      <c r="AS13"/>
    </row>
    <row r="14" spans="2:80" ht="34.5" x14ac:dyDescent="0.25">
      <c r="B14" s="39"/>
      <c r="C14" s="251" t="s">
        <v>0</v>
      </c>
      <c r="D14" s="252"/>
      <c r="E14" s="83" t="s">
        <v>1</v>
      </c>
      <c r="F14" s="243" t="s">
        <v>2</v>
      </c>
      <c r="G14" s="244"/>
      <c r="H14" s="59"/>
      <c r="AP14"/>
      <c r="AQ14"/>
      <c r="AR14"/>
      <c r="AS14"/>
    </row>
    <row r="15" spans="2:80" ht="51.95" customHeight="1" x14ac:dyDescent="0.25">
      <c r="B15" s="39"/>
      <c r="C15" s="249" t="s">
        <v>193</v>
      </c>
      <c r="D15" s="250"/>
      <c r="E15" s="84" t="s">
        <v>10</v>
      </c>
      <c r="F15" s="245"/>
      <c r="G15" s="246"/>
      <c r="H15" s="59"/>
      <c r="AP15"/>
      <c r="AQ15"/>
      <c r="AR15"/>
      <c r="AS15"/>
    </row>
    <row r="16" spans="2:80" ht="64.5" customHeight="1" x14ac:dyDescent="0.25">
      <c r="B16" s="39"/>
      <c r="C16" s="249" t="s">
        <v>194</v>
      </c>
      <c r="D16" s="250"/>
      <c r="E16" s="84" t="s">
        <v>10</v>
      </c>
      <c r="F16" s="245"/>
      <c r="G16" s="246"/>
      <c r="H16" s="59"/>
      <c r="AP16"/>
      <c r="AQ16"/>
      <c r="AR16"/>
      <c r="AS16"/>
    </row>
    <row r="17" spans="2:45" ht="48.75" customHeight="1" x14ac:dyDescent="0.25">
      <c r="B17" s="39"/>
      <c r="C17" s="249" t="s">
        <v>195</v>
      </c>
      <c r="D17" s="250"/>
      <c r="E17" s="84" t="s">
        <v>10</v>
      </c>
      <c r="F17" s="245"/>
      <c r="G17" s="246"/>
      <c r="H17" s="59"/>
      <c r="AP17"/>
      <c r="AQ17"/>
      <c r="AR17"/>
      <c r="AS17"/>
    </row>
    <row r="18" spans="2:45" ht="51.95" customHeight="1" x14ac:dyDescent="0.25">
      <c r="B18" s="39"/>
      <c r="C18" s="249" t="s">
        <v>196</v>
      </c>
      <c r="D18" s="250"/>
      <c r="E18" s="84" t="s">
        <v>10</v>
      </c>
      <c r="F18" s="245"/>
      <c r="G18" s="246"/>
      <c r="H18" s="59"/>
      <c r="AP18"/>
      <c r="AQ18"/>
      <c r="AR18"/>
      <c r="AS18"/>
    </row>
    <row r="19" spans="2:45" ht="101.1" customHeight="1" x14ac:dyDescent="0.25">
      <c r="B19" s="39"/>
      <c r="C19" s="249" t="s">
        <v>197</v>
      </c>
      <c r="D19" s="250"/>
      <c r="E19" s="84" t="s">
        <v>10</v>
      </c>
      <c r="F19" s="245"/>
      <c r="G19" s="246"/>
      <c r="H19" s="59"/>
      <c r="AP19"/>
      <c r="AQ19"/>
      <c r="AR19"/>
      <c r="AS19"/>
    </row>
    <row r="20" spans="2:45" ht="51.95" customHeight="1" x14ac:dyDescent="0.25">
      <c r="B20" s="39"/>
      <c r="C20" s="249" t="s">
        <v>198</v>
      </c>
      <c r="D20" s="250"/>
      <c r="E20" s="84" t="s">
        <v>10</v>
      </c>
      <c r="F20" s="245"/>
      <c r="G20" s="246"/>
      <c r="H20" s="59"/>
      <c r="AP20"/>
      <c r="AQ20"/>
      <c r="AR20"/>
      <c r="AS20"/>
    </row>
    <row r="21" spans="2:45" ht="65.25" customHeight="1" x14ac:dyDescent="0.25">
      <c r="B21" s="39"/>
      <c r="C21" s="249" t="s">
        <v>199</v>
      </c>
      <c r="D21" s="250"/>
      <c r="E21" s="84" t="s">
        <v>10</v>
      </c>
      <c r="F21" s="245"/>
      <c r="G21" s="246"/>
      <c r="H21" s="59"/>
      <c r="AP21"/>
      <c r="AQ21"/>
      <c r="AR21"/>
      <c r="AS21"/>
    </row>
    <row r="22" spans="2:45" ht="111" customHeight="1" x14ac:dyDescent="0.25">
      <c r="B22" s="39"/>
      <c r="C22" s="249" t="s">
        <v>200</v>
      </c>
      <c r="D22" s="250"/>
      <c r="E22" s="84" t="s">
        <v>10</v>
      </c>
      <c r="F22" s="245"/>
      <c r="G22" s="246"/>
      <c r="H22" s="59"/>
      <c r="AP22"/>
      <c r="AQ22"/>
      <c r="AR22"/>
      <c r="AS22"/>
    </row>
    <row r="23" spans="2:45" ht="45.75" customHeight="1" x14ac:dyDescent="0.25">
      <c r="B23" s="39"/>
      <c r="C23" s="255" t="s">
        <v>201</v>
      </c>
      <c r="D23" s="256"/>
      <c r="E23" s="88">
        <f>SUM(E15:E22)</f>
        <v>0</v>
      </c>
      <c r="F23" s="253"/>
      <c r="G23" s="254"/>
      <c r="H23" s="59"/>
      <c r="AP23"/>
      <c r="AQ23"/>
      <c r="AR23"/>
      <c r="AS23"/>
    </row>
    <row r="24" spans="2:45" ht="12.75" customHeight="1" x14ac:dyDescent="0.25">
      <c r="B24" s="39"/>
      <c r="C24" s="86"/>
      <c r="H24" s="59"/>
      <c r="AP24"/>
      <c r="AQ24"/>
      <c r="AR24"/>
      <c r="AS24"/>
    </row>
    <row r="25" spans="2:45" ht="9.75" customHeight="1" x14ac:dyDescent="0.25">
      <c r="B25" s="39"/>
      <c r="H25" s="59"/>
      <c r="AP25"/>
      <c r="AQ25"/>
      <c r="AR25"/>
      <c r="AS25"/>
    </row>
    <row r="26" spans="2:45" ht="27.75" customHeight="1" x14ac:dyDescent="0.25">
      <c r="B26" s="39"/>
      <c r="C26" s="276" t="s">
        <v>104</v>
      </c>
      <c r="D26" s="277"/>
      <c r="E26" s="278">
        <f>E23</f>
        <v>0</v>
      </c>
      <c r="F26" s="279"/>
      <c r="G26" s="280"/>
      <c r="H26" s="59"/>
      <c r="AP26"/>
      <c r="AQ26"/>
      <c r="AR26"/>
      <c r="AS26"/>
    </row>
    <row r="27" spans="2:45" ht="9.75" customHeight="1" x14ac:dyDescent="0.25">
      <c r="B27" s="39"/>
      <c r="H27" s="59"/>
      <c r="AP27"/>
      <c r="AQ27"/>
      <c r="AR27"/>
      <c r="AS27"/>
    </row>
    <row r="28" spans="2:45" ht="30" customHeight="1" x14ac:dyDescent="0.25">
      <c r="B28" s="39"/>
      <c r="C28" s="272" t="s">
        <v>102</v>
      </c>
      <c r="D28" s="273"/>
      <c r="E28" s="273"/>
      <c r="F28" s="273"/>
      <c r="G28" s="274"/>
      <c r="H28" s="59"/>
    </row>
    <row r="29" spans="2:45" ht="149.25" customHeight="1" x14ac:dyDescent="0.25">
      <c r="B29" s="39"/>
      <c r="C29" s="262"/>
      <c r="D29" s="263"/>
      <c r="E29" s="263"/>
      <c r="F29" s="263"/>
      <c r="G29" s="264"/>
      <c r="H29" s="59"/>
    </row>
    <row r="30" spans="2:45" ht="12" customHeight="1" thickBot="1" x14ac:dyDescent="0.3">
      <c r="B30" s="51"/>
      <c r="C30" s="87"/>
      <c r="D30" s="87"/>
      <c r="E30" s="87"/>
      <c r="F30" s="87"/>
      <c r="G30" s="87"/>
      <c r="H30" s="54"/>
    </row>
    <row r="31" spans="2:45" ht="9.75" customHeight="1" x14ac:dyDescent="0.25">
      <c r="C31" s="82"/>
      <c r="D31" s="82"/>
      <c r="E31" s="82"/>
    </row>
    <row r="32" spans="2:45"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sheetData>
  <sheetProtection algorithmName="SHA-512" hashValue="LkS0YJJeJ4d60WMbfLq7x6Pga/or5b2L6p9hS1gqiCK8dPypUvg+7LJb4kSk7FcmnqyZU/WhgRLS5mqpObrq/w==" saltValue="wU2l7GkSlzoSxOw7Bu9nFg==" spinCount="100000" sheet="1" formatColumns="0" formatRows="0" selectLockedCells="1"/>
  <mergeCells count="32">
    <mergeCell ref="C3:G3"/>
    <mergeCell ref="C11:G11"/>
    <mergeCell ref="C26:D26"/>
    <mergeCell ref="E26:G26"/>
    <mergeCell ref="C13:G13"/>
    <mergeCell ref="C23:D23"/>
    <mergeCell ref="F23:G23"/>
    <mergeCell ref="F10:G10"/>
    <mergeCell ref="C16:D16"/>
    <mergeCell ref="F16:G16"/>
    <mergeCell ref="C22:D22"/>
    <mergeCell ref="F5:H5"/>
    <mergeCell ref="B8:H8"/>
    <mergeCell ref="C17:D17"/>
    <mergeCell ref="F17:G17"/>
    <mergeCell ref="C18:D18"/>
    <mergeCell ref="C28:G28"/>
    <mergeCell ref="C29:G29"/>
    <mergeCell ref="F22:G22"/>
    <mergeCell ref="C19:D19"/>
    <mergeCell ref="F19:G19"/>
    <mergeCell ref="C20:D20"/>
    <mergeCell ref="F20:G20"/>
    <mergeCell ref="C21:D21"/>
    <mergeCell ref="F21:G21"/>
    <mergeCell ref="B6:H6"/>
    <mergeCell ref="F18:G18"/>
    <mergeCell ref="C10:E10"/>
    <mergeCell ref="C14:D14"/>
    <mergeCell ref="F14:G14"/>
    <mergeCell ref="C15:D15"/>
    <mergeCell ref="F15:G15"/>
  </mergeCells>
  <dataValidations count="1">
    <dataValidation type="list" allowBlank="1" showInputMessage="1" showErrorMessage="1" sqref="F12:G12 F10 F14:G14" xr:uid="{E39ED27E-E7A3-4491-B5BD-D244C216988B}">
      <formula1>"Yes,No but provide DV services,No"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EB91-5AFD-4482-9C2D-66A5CB3F043C}">
  <sheetPr>
    <pageSetUpPr fitToPage="1"/>
  </sheetPr>
  <dimension ref="B1:CB263"/>
  <sheetViews>
    <sheetView showGridLines="0" workbookViewId="0">
      <selection activeCell="F10" sqref="F10:G10"/>
    </sheetView>
  </sheetViews>
  <sheetFormatPr defaultRowHeight="15" x14ac:dyDescent="0.25"/>
  <cols>
    <col min="1" max="2" width="1.5703125" customWidth="1"/>
    <col min="3" max="3" width="13.85546875" customWidth="1"/>
    <col min="4" max="4" width="33.5703125" customWidth="1"/>
    <col min="5" max="5" width="20.42578125" customWidth="1"/>
    <col min="6" max="6" width="26.85546875" customWidth="1"/>
    <col min="7" max="7" width="7.42578125" customWidth="1"/>
    <col min="8" max="8" width="1.42578125" customWidth="1"/>
    <col min="9" max="9" width="1.28515625" customWidth="1"/>
    <col min="10" max="45" width="9.140625" style="28"/>
  </cols>
  <sheetData>
    <row r="1" spans="2:80" ht="3.75" customHeight="1" thickBot="1" x14ac:dyDescent="0.3">
      <c r="AP1"/>
      <c r="AQ1"/>
      <c r="AR1"/>
      <c r="AS1"/>
    </row>
    <row r="2" spans="2:80" ht="18.75" customHeight="1" x14ac:dyDescent="0.3">
      <c r="B2" s="29"/>
      <c r="C2" s="30" t="s">
        <v>167</v>
      </c>
      <c r="D2" s="31"/>
      <c r="E2" s="31"/>
      <c r="F2" s="31"/>
      <c r="G2" s="31"/>
      <c r="H2" s="32"/>
      <c r="AP2"/>
      <c r="AQ2"/>
      <c r="AR2"/>
      <c r="AS2"/>
    </row>
    <row r="3" spans="2:80" ht="154.5" customHeight="1" thickBot="1" x14ac:dyDescent="0.3">
      <c r="B3" s="33"/>
      <c r="C3" s="201" t="s">
        <v>173</v>
      </c>
      <c r="D3" s="201"/>
      <c r="E3" s="201"/>
      <c r="F3" s="201"/>
      <c r="G3" s="201"/>
      <c r="H3" s="68"/>
      <c r="AP3"/>
      <c r="AQ3"/>
      <c r="AR3"/>
      <c r="AS3"/>
    </row>
    <row r="4" spans="2:80" ht="9" customHeight="1" x14ac:dyDescent="0.25">
      <c r="C4" s="69"/>
      <c r="D4" s="69"/>
      <c r="E4" s="69"/>
      <c r="F4" s="69"/>
      <c r="G4" s="69"/>
      <c r="H4" s="69"/>
      <c r="AP4"/>
      <c r="AQ4"/>
      <c r="AR4"/>
      <c r="AS4"/>
    </row>
    <row r="5" spans="2:80" s="74" customFormat="1" ht="13.5" customHeight="1" x14ac:dyDescent="0.2">
      <c r="B5" s="70"/>
      <c r="C5" s="71" t="s">
        <v>45</v>
      </c>
      <c r="D5" s="12" t="str">
        <f>IF('General Information'!D6="","",'General Information'!D6)</f>
        <v/>
      </c>
      <c r="E5" s="73" t="s">
        <v>95</v>
      </c>
      <c r="F5" s="226" t="str">
        <f>IF('General Information'!D12="","",'General Information'!D12)</f>
        <v/>
      </c>
      <c r="G5" s="226"/>
      <c r="H5" s="227"/>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25.5" customHeight="1" x14ac:dyDescent="0.25">
      <c r="B6" s="268" t="s">
        <v>168</v>
      </c>
      <c r="C6" s="268"/>
      <c r="D6" s="268"/>
      <c r="E6" s="268"/>
      <c r="F6" s="268"/>
      <c r="G6" s="268"/>
      <c r="H6" s="268"/>
    </row>
    <row r="7" spans="2:80" ht="7.5" customHeight="1" thickBot="1" x14ac:dyDescent="0.3">
      <c r="C7" s="76"/>
      <c r="D7" s="76"/>
      <c r="E7" s="76"/>
      <c r="F7" s="76"/>
      <c r="G7" s="76"/>
    </row>
    <row r="8" spans="2:80" ht="21" customHeight="1" x14ac:dyDescent="0.35">
      <c r="B8" s="235" t="s">
        <v>168</v>
      </c>
      <c r="C8" s="236"/>
      <c r="D8" s="236"/>
      <c r="E8" s="236"/>
      <c r="F8" s="236"/>
      <c r="G8" s="236"/>
      <c r="H8" s="237"/>
    </row>
    <row r="9" spans="2:80" ht="6.75" customHeight="1" x14ac:dyDescent="0.25">
      <c r="B9" s="39"/>
      <c r="H9" s="59"/>
    </row>
    <row r="10" spans="2:80" ht="30.75" customHeight="1" x14ac:dyDescent="0.25">
      <c r="B10" s="39"/>
      <c r="C10" s="269" t="s">
        <v>169</v>
      </c>
      <c r="D10" s="270"/>
      <c r="E10" s="271"/>
      <c r="F10" s="284"/>
      <c r="G10" s="285"/>
      <c r="H10" s="59"/>
    </row>
    <row r="11" spans="2:80" s="79" customFormat="1" ht="56.25" customHeight="1" x14ac:dyDescent="0.3">
      <c r="B11" s="77"/>
      <c r="C11" s="286" t="s">
        <v>170</v>
      </c>
      <c r="D11" s="286"/>
      <c r="E11" s="286"/>
      <c r="F11" s="286"/>
      <c r="G11" s="286"/>
      <c r="H11" s="78"/>
      <c r="J11" s="80"/>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row>
    <row r="12" spans="2:80" ht="7.5" customHeight="1" x14ac:dyDescent="0.25">
      <c r="B12" s="39"/>
      <c r="C12" s="82"/>
      <c r="D12" s="82"/>
      <c r="H12" s="59"/>
      <c r="AP12"/>
      <c r="AQ12"/>
      <c r="AR12"/>
      <c r="AS12"/>
    </row>
    <row r="13" spans="2:80" ht="27.75" customHeight="1" x14ac:dyDescent="0.25">
      <c r="B13" s="39"/>
      <c r="C13" s="281" t="s">
        <v>168</v>
      </c>
      <c r="D13" s="282"/>
      <c r="E13" s="282"/>
      <c r="F13" s="282"/>
      <c r="G13" s="283"/>
      <c r="H13" s="59"/>
      <c r="AP13"/>
      <c r="AQ13"/>
      <c r="AR13"/>
      <c r="AS13"/>
    </row>
    <row r="14" spans="2:80" ht="34.5" x14ac:dyDescent="0.25">
      <c r="B14" s="39"/>
      <c r="C14" s="251" t="s">
        <v>0</v>
      </c>
      <c r="D14" s="252"/>
      <c r="E14" s="83" t="s">
        <v>1</v>
      </c>
      <c r="F14" s="243" t="s">
        <v>2</v>
      </c>
      <c r="G14" s="244"/>
      <c r="H14" s="59"/>
      <c r="AP14"/>
      <c r="AQ14"/>
      <c r="AR14"/>
      <c r="AS14"/>
    </row>
    <row r="15" spans="2:80" ht="69" customHeight="1" x14ac:dyDescent="0.25">
      <c r="B15" s="39"/>
      <c r="C15" s="249" t="s">
        <v>190</v>
      </c>
      <c r="D15" s="250"/>
      <c r="E15" s="84" t="s">
        <v>10</v>
      </c>
      <c r="F15" s="245"/>
      <c r="G15" s="246"/>
      <c r="H15" s="59"/>
      <c r="AP15"/>
      <c r="AQ15"/>
      <c r="AR15"/>
      <c r="AS15"/>
    </row>
    <row r="16" spans="2:80" ht="69" customHeight="1" x14ac:dyDescent="0.25">
      <c r="B16" s="39"/>
      <c r="C16" s="249" t="s">
        <v>191</v>
      </c>
      <c r="D16" s="250"/>
      <c r="E16" s="84" t="s">
        <v>10</v>
      </c>
      <c r="F16" s="245"/>
      <c r="G16" s="246"/>
      <c r="H16" s="59"/>
      <c r="AP16"/>
      <c r="AQ16"/>
      <c r="AR16"/>
      <c r="AS16"/>
    </row>
    <row r="17" spans="2:45" ht="69" customHeight="1" x14ac:dyDescent="0.25">
      <c r="B17" s="39"/>
      <c r="C17" s="249" t="s">
        <v>171</v>
      </c>
      <c r="D17" s="250"/>
      <c r="E17" s="84" t="s">
        <v>10</v>
      </c>
      <c r="F17" s="245"/>
      <c r="G17" s="246"/>
      <c r="H17" s="59"/>
      <c r="AP17"/>
      <c r="AQ17"/>
      <c r="AR17"/>
      <c r="AS17"/>
    </row>
    <row r="18" spans="2:45" ht="45.75" customHeight="1" x14ac:dyDescent="0.25">
      <c r="B18" s="39"/>
      <c r="C18" s="255" t="s">
        <v>192</v>
      </c>
      <c r="D18" s="256"/>
      <c r="E18" s="85">
        <f>SUM(E15:E17)</f>
        <v>0</v>
      </c>
      <c r="F18" s="253"/>
      <c r="G18" s="254"/>
      <c r="H18" s="59"/>
      <c r="AP18"/>
      <c r="AQ18"/>
      <c r="AR18"/>
      <c r="AS18"/>
    </row>
    <row r="19" spans="2:45" ht="12.75" customHeight="1" x14ac:dyDescent="0.25">
      <c r="B19" s="39"/>
      <c r="C19" s="86"/>
      <c r="H19" s="59"/>
      <c r="AP19"/>
      <c r="AQ19"/>
      <c r="AR19"/>
      <c r="AS19"/>
    </row>
    <row r="20" spans="2:45" ht="30" customHeight="1" x14ac:dyDescent="0.25">
      <c r="B20" s="39"/>
      <c r="C20" s="272" t="s">
        <v>172</v>
      </c>
      <c r="D20" s="273"/>
      <c r="E20" s="273"/>
      <c r="F20" s="273"/>
      <c r="G20" s="274"/>
      <c r="H20" s="59"/>
    </row>
    <row r="21" spans="2:45" ht="149.25" customHeight="1" x14ac:dyDescent="0.25">
      <c r="B21" s="39"/>
      <c r="C21" s="262"/>
      <c r="D21" s="263"/>
      <c r="E21" s="263"/>
      <c r="F21" s="263"/>
      <c r="G21" s="264"/>
      <c r="H21" s="59"/>
    </row>
    <row r="22" spans="2:45" ht="12" customHeight="1" thickBot="1" x14ac:dyDescent="0.3">
      <c r="B22" s="51"/>
      <c r="C22" s="87"/>
      <c r="D22" s="87"/>
      <c r="E22" s="87"/>
      <c r="F22" s="87"/>
      <c r="G22" s="87"/>
      <c r="H22" s="54"/>
    </row>
    <row r="23" spans="2:45" ht="9.75" customHeight="1" x14ac:dyDescent="0.25">
      <c r="C23" s="82"/>
      <c r="D23" s="82"/>
      <c r="E23" s="82"/>
    </row>
    <row r="24" spans="2:45" s="28" customFormat="1" x14ac:dyDescent="0.25"/>
    <row r="25" spans="2:45" s="28" customFormat="1" x14ac:dyDescent="0.25"/>
    <row r="26" spans="2:45" s="28" customFormat="1" x14ac:dyDescent="0.25"/>
    <row r="27" spans="2:45" s="28" customFormat="1" x14ac:dyDescent="0.25"/>
    <row r="28" spans="2:45" s="28" customFormat="1" x14ac:dyDescent="0.25"/>
    <row r="29" spans="2:45" s="28" customFormat="1" x14ac:dyDescent="0.25"/>
    <row r="30" spans="2:45" s="28" customFormat="1" x14ac:dyDescent="0.25"/>
    <row r="31" spans="2:45" s="28" customFormat="1" x14ac:dyDescent="0.25"/>
    <row r="32" spans="2:45"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sheetData>
  <sheetProtection algorithmName="SHA-512" hashValue="/duGpMM3U5pWslOd31wtEAYsoGU6RU/JTc3fAvlm5YqHAtEimkraDYrO9+wQJdc+Cva5uMMFPP2jwVYnlDzCJQ==" saltValue="AzcGmVNgCWLupEOgpWdFbw==" spinCount="100000" sheet="1" formatColumns="0" formatRows="0" selectLockedCells="1"/>
  <mergeCells count="20">
    <mergeCell ref="C3:G3"/>
    <mergeCell ref="F5:H5"/>
    <mergeCell ref="B6:H6"/>
    <mergeCell ref="B8:H8"/>
    <mergeCell ref="C10:E10"/>
    <mergeCell ref="F10:G10"/>
    <mergeCell ref="C11:G11"/>
    <mergeCell ref="C13:G13"/>
    <mergeCell ref="C14:D14"/>
    <mergeCell ref="F14:G14"/>
    <mergeCell ref="C15:D15"/>
    <mergeCell ref="F15:G15"/>
    <mergeCell ref="C20:G20"/>
    <mergeCell ref="C21:G21"/>
    <mergeCell ref="C16:D16"/>
    <mergeCell ref="F16:G16"/>
    <mergeCell ref="C17:D17"/>
    <mergeCell ref="F17:G17"/>
    <mergeCell ref="C18:D18"/>
    <mergeCell ref="F18:G18"/>
  </mergeCells>
  <conditionalFormatting sqref="F10:G10">
    <cfRule type="expression" dxfId="0" priority="1">
      <formula>F10="No"</formula>
    </cfRule>
  </conditionalFormatting>
  <dataValidations count="2">
    <dataValidation type="list" allowBlank="1" showInputMessage="1" showErrorMessage="1" sqref="F10:G10" xr:uid="{A2879C49-C1B8-4BAA-88A0-F094A5ED7839}">
      <formula1>"Yes,No"</formula1>
    </dataValidation>
    <dataValidation type="list" allowBlank="1" showInputMessage="1" showErrorMessage="1" sqref="F12:G12 F18:G18" xr:uid="{236980DE-7163-490A-9F5C-72E213B8CD06}">
      <formula1>"Yes,No but provide DV services,No"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9FB067-9E38-4297-8D0E-17C8D84EBAF3}">
  <ds:schemaRefs>
    <ds:schemaRef ds:uri="http://schemas.microsoft.com/sharepoint/v3/contenttype/forms"/>
  </ds:schemaRefs>
</ds:datastoreItem>
</file>

<file path=customXml/itemProps2.xml><?xml version="1.0" encoding="utf-8"?>
<ds:datastoreItem xmlns:ds="http://schemas.openxmlformats.org/officeDocument/2006/customXml" ds:itemID="{BF59CDCA-B416-4FB2-AAE5-47E0A6DB2D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CCBFDC-3076-4760-AA42-3E8B82A2EDAB}">
  <ds:schemaRefs>
    <ds:schemaRef ds:uri="http://purl.org/dc/dcmitype/"/>
    <ds:schemaRef ds:uri="http://www.w3.org/XML/1998/namespace"/>
    <ds:schemaRef ds:uri="http://schemas.microsoft.com/office/2006/documentManagement/types"/>
    <ds:schemaRef ds:uri="http://schemas.microsoft.com/office/2006/metadata/properties"/>
    <ds:schemaRef ds:uri="f4048ec6-96a3-4471-8680-564d5fb1fe8c"/>
    <ds:schemaRef ds:uri="410f01f9-2a01-4792-aee1-b4de82774b38"/>
    <ds:schemaRef ds:uri="http://schemas.microsoft.com/office/infopath/2007/PartnerControls"/>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Instructions</vt:lpstr>
      <vt:lpstr>General Information</vt:lpstr>
      <vt:lpstr>Leasing</vt:lpstr>
      <vt:lpstr>Rental Assistance</vt:lpstr>
      <vt:lpstr>Operating</vt:lpstr>
      <vt:lpstr>Supportive Services</vt:lpstr>
      <vt:lpstr>HMIS (DV Bonus Only)</vt:lpstr>
      <vt:lpstr>VAWA Costs (DV Bonus Only)</vt:lpstr>
      <vt:lpstr>Rural Costs</vt:lpstr>
      <vt:lpstr>Admin &amp; Match</vt:lpstr>
      <vt:lpstr>Proposed Budget</vt:lpstr>
      <vt:lpstr>For Reference 2026 FMR</vt:lpstr>
      <vt:lpstr>'Admin &amp; Match'!Print_Area</vt:lpstr>
      <vt:lpstr>'For Reference 2026 FMR'!Print_Area</vt:lpstr>
      <vt:lpstr>'General Information'!Print_Area</vt:lpstr>
      <vt:lpstr>'HMIS (DV Bonus Only)'!Print_Area</vt:lpstr>
      <vt:lpstr>Instructions!Print_Area</vt:lpstr>
      <vt:lpstr>Leasing!Print_Area</vt:lpstr>
      <vt:lpstr>Operating!Print_Area</vt:lpstr>
      <vt:lpstr>'Proposed Budget'!Print_Area</vt:lpstr>
      <vt:lpstr>'Rental Assistance'!Print_Area</vt:lpstr>
      <vt:lpstr>'Rural Costs'!Print_Area</vt:lpstr>
      <vt:lpstr>'Supportive Services'!Print_Area</vt:lpstr>
      <vt:lpstr>'VAWA Costs (DV Bonus Only)'!Print_Area</vt:lpstr>
      <vt:lpstr>'Admin &amp; Match'!Print_Titles</vt:lpstr>
      <vt:lpstr>'HMIS (DV Bonus Only)'!Print_Titles</vt:lpstr>
      <vt:lpstr>Leasing!Print_Titles</vt:lpstr>
      <vt:lpstr>Operating!Print_Titles</vt:lpstr>
      <vt:lpstr>'Rental Assistance'!Print_Titles</vt:lpstr>
      <vt:lpstr>'Rural Costs'!Print_Titles</vt:lpstr>
      <vt:lpstr>'Supportive Services'!Print_Titles</vt:lpstr>
      <vt:lpstr>'VAWA Costs (DV Bonus Only)'!Print_Titles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Christy Rubenstein</cp:lastModifiedBy>
  <cp:lastPrinted>2024-07-09T14:00:57Z</cp:lastPrinted>
  <dcterms:created xsi:type="dcterms:W3CDTF">2019-07-29T14:58:59Z</dcterms:created>
  <dcterms:modified xsi:type="dcterms:W3CDTF">2026-07-28T16:36:33Z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20762600</vt:r8>
  </property>
  <property fmtid="{D5CDD505-2E9C-101B-9397-08002B2CF9AE}" pid="4" name="MediaServiceImageTags">
    <vt:lpwstr/>
  </property>
</Properties>
</file>