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West/Revised Budgets/"/>
    </mc:Choice>
  </mc:AlternateContent>
  <xr:revisionPtr revIDLastSave="10" documentId="8_{61057801-4840-4BFB-B574-EB1657D4F8F3}" xr6:coauthVersionLast="47" xr6:coauthVersionMax="47" xr10:uidLastSave="{3DD7B750-D31B-48CB-96C9-19AE856F32FB}"/>
  <bookViews>
    <workbookView xWindow="30735" yWindow="60" windowWidth="18405" windowHeight="13905" tabRatio="775" firstSheet="5" activeTab="9" xr2:uid="{2CDE0F6F-3300-4F3C-8B1E-D2B9D7F1221F}"/>
  </bookViews>
  <sheets>
    <sheet name="Instructions" sheetId="19" r:id="rId1"/>
    <sheet name="General Information" sheetId="6" r:id="rId2"/>
    <sheet name="Leasing" sheetId="14" r:id="rId3"/>
    <sheet name="Rental Assistance" sheetId="15" r:id="rId4"/>
    <sheet name="Operating" sheetId="1" r:id="rId5"/>
    <sheet name="Supportive Services" sheetId="2" r:id="rId6"/>
    <sheet name="HMIS" sheetId="16" r:id="rId7"/>
    <sheet name="VAWA Costs" sheetId="20" r:id="rId8"/>
    <sheet name="Rural Costs" sheetId="21" r:id="rId9"/>
    <sheet name="Admin &amp; Match" sheetId="3" r:id="rId10"/>
    <sheet name="Proposed Budget" sheetId="13" r:id="rId11"/>
    <sheet name="For Reference 2026 FMR" sheetId="5" r:id="rId12"/>
  </sheets>
  <definedNames>
    <definedName name="Lebanon_County" localSheetId="10">#REF!</definedName>
    <definedName name="Lebanon_County">#REF!</definedName>
    <definedName name="_xlnm.Print_Area" localSheetId="9">'Admin &amp; Match'!$A$5:$H$29</definedName>
    <definedName name="_xlnm.Print_Area" localSheetId="11">'For Reference 2026 FMR'!$A$1:$K$26</definedName>
    <definedName name="_xlnm.Print_Area" localSheetId="1">'General Information'!$A$1:$G$24</definedName>
    <definedName name="_xlnm.Print_Area" localSheetId="6">HMIS!$A$5:$I$21</definedName>
    <definedName name="_xlnm.Print_Area" localSheetId="0">Instructions!$A$1:$E$11</definedName>
    <definedName name="_xlnm.Print_Area" localSheetId="2">Leasing!$A$5:$M$104</definedName>
    <definedName name="_xlnm.Print_Area" localSheetId="4">Operating!$A$5:$I$25</definedName>
    <definedName name="_xlnm.Print_Area" localSheetId="10">'Proposed Budget'!$A$4:$F$40</definedName>
    <definedName name="_xlnm.Print_Area" localSheetId="3">'Rental Assistance'!$A$5:$M$63</definedName>
    <definedName name="_xlnm.Print_Area" localSheetId="8">'Rural Costs'!$A$5:$I$23</definedName>
    <definedName name="_xlnm.Print_Area" localSheetId="5">'Supportive Services'!$A$5:$I$32</definedName>
    <definedName name="_xlnm.Print_Area" localSheetId="7">'VAWA Costs'!$A$5:$I$26</definedName>
    <definedName name="_xlnm.Print_Titles" localSheetId="9">'Admin &amp; Match'!$5:$6</definedName>
    <definedName name="_xlnm.Print_Titles" localSheetId="6">HMIS!$5:$10</definedName>
    <definedName name="_xlnm.Print_Titles" localSheetId="2">Leasing!$5:$6</definedName>
    <definedName name="_xlnm.Print_Titles" localSheetId="4">Operating!$5:$10</definedName>
    <definedName name="_xlnm.Print_Titles" localSheetId="3">'Rental Assistance'!$5:$6</definedName>
    <definedName name="_xlnm.Print_Titles" localSheetId="8">'Rural Costs'!$5:$6</definedName>
    <definedName name="_xlnm.Print_Titles" localSheetId="5">'Supportive Services'!$5:$10</definedName>
    <definedName name="_xlnm.Print_Titles" localSheetId="7">'VAWA Costs'!$5:$6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3" l="1"/>
  <c r="F21" i="3" s="1"/>
  <c r="D19" i="13"/>
  <c r="D20" i="13"/>
  <c r="D34" i="13"/>
  <c r="D18" i="13"/>
  <c r="D5" i="5" l="1"/>
  <c r="E57" i="14"/>
  <c r="C84" i="14"/>
  <c r="C85" i="14"/>
  <c r="C86" i="14"/>
  <c r="C87" i="14"/>
  <c r="C88" i="14"/>
  <c r="C89" i="14"/>
  <c r="C90" i="14"/>
  <c r="C91" i="14"/>
  <c r="C92" i="14"/>
  <c r="C93" i="14"/>
  <c r="C94" i="14"/>
  <c r="C95" i="14"/>
  <c r="C96" i="14"/>
  <c r="C97" i="14"/>
  <c r="C98" i="14"/>
  <c r="C99" i="14"/>
  <c r="C100" i="14"/>
  <c r="C101" i="14"/>
  <c r="C102" i="14"/>
  <c r="C83" i="14"/>
  <c r="D6" i="5" l="1"/>
  <c r="D7" i="5"/>
  <c r="D8" i="5"/>
  <c r="D9" i="5"/>
  <c r="D10" i="5"/>
  <c r="D11" i="5"/>
  <c r="D12" i="5"/>
  <c r="D13" i="5"/>
  <c r="D14" i="5"/>
  <c r="D15" i="5"/>
  <c r="D16" i="5"/>
  <c r="D17" i="5"/>
  <c r="D18" i="5"/>
  <c r="D19" i="5"/>
  <c r="D20" i="5"/>
  <c r="D21" i="5"/>
  <c r="D22" i="5"/>
  <c r="D23" i="5"/>
  <c r="D24" i="5"/>
  <c r="E61" i="14"/>
  <c r="E87" i="14" s="1"/>
  <c r="F61" i="14"/>
  <c r="F87" i="14" s="1"/>
  <c r="D37" i="13"/>
  <c r="D28" i="13"/>
  <c r="E43" i="15"/>
  <c r="F43" i="15"/>
  <c r="G43" i="15"/>
  <c r="H43" i="15"/>
  <c r="I43" i="15"/>
  <c r="J43" i="15"/>
  <c r="E44" i="15"/>
  <c r="F44" i="15"/>
  <c r="G44" i="15"/>
  <c r="H44" i="15"/>
  <c r="I44" i="15"/>
  <c r="J44" i="15"/>
  <c r="E45" i="15"/>
  <c r="F45" i="15"/>
  <c r="G45" i="15"/>
  <c r="H45" i="15"/>
  <c r="I45" i="15"/>
  <c r="J45" i="15"/>
  <c r="E46" i="15"/>
  <c r="F46" i="15"/>
  <c r="G46" i="15"/>
  <c r="H46" i="15"/>
  <c r="I46" i="15"/>
  <c r="J46" i="15"/>
  <c r="E47" i="15"/>
  <c r="F47" i="15"/>
  <c r="G47" i="15"/>
  <c r="H47" i="15"/>
  <c r="I47" i="15"/>
  <c r="J47" i="15"/>
  <c r="E48" i="15"/>
  <c r="F48" i="15"/>
  <c r="G48" i="15"/>
  <c r="H48" i="15"/>
  <c r="I48" i="15"/>
  <c r="J48" i="15"/>
  <c r="E49" i="15"/>
  <c r="F49" i="15"/>
  <c r="G49" i="15"/>
  <c r="H49" i="15"/>
  <c r="I49" i="15"/>
  <c r="J49" i="15"/>
  <c r="E50" i="15"/>
  <c r="F50" i="15"/>
  <c r="G50" i="15"/>
  <c r="H50" i="15"/>
  <c r="I50" i="15"/>
  <c r="J50" i="15"/>
  <c r="E51" i="15"/>
  <c r="F51" i="15"/>
  <c r="G51" i="15"/>
  <c r="H51" i="15"/>
  <c r="I51" i="15"/>
  <c r="J51" i="15"/>
  <c r="E52" i="15"/>
  <c r="F52" i="15"/>
  <c r="G52" i="15"/>
  <c r="H52" i="15"/>
  <c r="I52" i="15"/>
  <c r="J52" i="15"/>
  <c r="E53" i="15"/>
  <c r="F53" i="15"/>
  <c r="G53" i="15"/>
  <c r="H53" i="15"/>
  <c r="I53" i="15"/>
  <c r="J53" i="15"/>
  <c r="E54" i="15"/>
  <c r="F54" i="15"/>
  <c r="G54" i="15"/>
  <c r="H54" i="15"/>
  <c r="I54" i="15"/>
  <c r="J54" i="15"/>
  <c r="E55" i="15"/>
  <c r="F55" i="15"/>
  <c r="G55" i="15"/>
  <c r="H55" i="15"/>
  <c r="I55" i="15"/>
  <c r="J55" i="15"/>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C43" i="15"/>
  <c r="C44" i="15"/>
  <c r="C45" i="15"/>
  <c r="C46" i="15"/>
  <c r="C47" i="15"/>
  <c r="C48" i="15"/>
  <c r="C49" i="15"/>
  <c r="C50" i="15"/>
  <c r="C51" i="15"/>
  <c r="C52" i="15"/>
  <c r="C53" i="15"/>
  <c r="C54" i="15"/>
  <c r="C55" i="15"/>
  <c r="C56" i="15"/>
  <c r="C57" i="15"/>
  <c r="C58" i="15"/>
  <c r="C59" i="15"/>
  <c r="C60" i="15"/>
  <c r="C61" i="15"/>
  <c r="K16" i="15"/>
  <c r="K17" i="15"/>
  <c r="K18" i="15"/>
  <c r="K19" i="15"/>
  <c r="K20" i="15"/>
  <c r="K21" i="15"/>
  <c r="K22" i="15"/>
  <c r="K23" i="15"/>
  <c r="K24" i="15"/>
  <c r="K25" i="15"/>
  <c r="K26" i="15"/>
  <c r="K27" i="15"/>
  <c r="K28" i="15"/>
  <c r="K29" i="15"/>
  <c r="K30" i="15"/>
  <c r="K31" i="15"/>
  <c r="K32" i="15"/>
  <c r="K33" i="15"/>
  <c r="K34" i="15"/>
  <c r="C16" i="15"/>
  <c r="C17" i="15"/>
  <c r="C18" i="15"/>
  <c r="C19" i="15"/>
  <c r="C20" i="15"/>
  <c r="C21" i="15"/>
  <c r="C22" i="15"/>
  <c r="C23" i="15"/>
  <c r="C24" i="15"/>
  <c r="C25" i="15"/>
  <c r="C26" i="15"/>
  <c r="C27" i="15"/>
  <c r="C28" i="15"/>
  <c r="C29" i="15"/>
  <c r="C30" i="15"/>
  <c r="C31" i="15"/>
  <c r="C32" i="15"/>
  <c r="C33" i="15"/>
  <c r="C34" i="15"/>
  <c r="C55" i="14"/>
  <c r="E58" i="14"/>
  <c r="F58" i="14"/>
  <c r="F84" i="14" s="1"/>
  <c r="G58" i="14"/>
  <c r="G84" i="14" s="1"/>
  <c r="H58" i="14"/>
  <c r="H84" i="14" s="1"/>
  <c r="I58" i="14"/>
  <c r="I84" i="14" s="1"/>
  <c r="J58" i="14"/>
  <c r="J84" i="14" s="1"/>
  <c r="E59" i="14"/>
  <c r="E85" i="14" s="1"/>
  <c r="F59" i="14"/>
  <c r="F85" i="14" s="1"/>
  <c r="G59" i="14"/>
  <c r="G85" i="14" s="1"/>
  <c r="H59" i="14"/>
  <c r="H85" i="14" s="1"/>
  <c r="I59" i="14"/>
  <c r="I85" i="14" s="1"/>
  <c r="J59" i="14"/>
  <c r="J85" i="14" s="1"/>
  <c r="E60" i="14"/>
  <c r="F60" i="14"/>
  <c r="F86" i="14" s="1"/>
  <c r="G60" i="14"/>
  <c r="G86" i="14" s="1"/>
  <c r="H60" i="14"/>
  <c r="H86" i="14" s="1"/>
  <c r="I60" i="14"/>
  <c r="I86" i="14" s="1"/>
  <c r="J60" i="14"/>
  <c r="J86" i="14" s="1"/>
  <c r="G61" i="14"/>
  <c r="G87" i="14" s="1"/>
  <c r="H61" i="14"/>
  <c r="H87" i="14" s="1"/>
  <c r="I61" i="14"/>
  <c r="I87" i="14" s="1"/>
  <c r="J61" i="14"/>
  <c r="J87" i="14" s="1"/>
  <c r="E62" i="14"/>
  <c r="F62" i="14"/>
  <c r="F88" i="14" s="1"/>
  <c r="G62" i="14"/>
  <c r="G88" i="14" s="1"/>
  <c r="H62" i="14"/>
  <c r="H88" i="14" s="1"/>
  <c r="I62" i="14"/>
  <c r="I88" i="14" s="1"/>
  <c r="J62" i="14"/>
  <c r="J88" i="14" s="1"/>
  <c r="E63" i="14"/>
  <c r="E89" i="14" s="1"/>
  <c r="F63" i="14"/>
  <c r="F89" i="14" s="1"/>
  <c r="G63" i="14"/>
  <c r="G89" i="14" s="1"/>
  <c r="H63" i="14"/>
  <c r="H89" i="14" s="1"/>
  <c r="I63" i="14"/>
  <c r="I89" i="14" s="1"/>
  <c r="J63" i="14"/>
  <c r="J89" i="14" s="1"/>
  <c r="E64" i="14"/>
  <c r="F64" i="14"/>
  <c r="F90" i="14" s="1"/>
  <c r="G64" i="14"/>
  <c r="G90" i="14" s="1"/>
  <c r="H64" i="14"/>
  <c r="H90" i="14" s="1"/>
  <c r="I64" i="14"/>
  <c r="I90" i="14" s="1"/>
  <c r="J64" i="14"/>
  <c r="J90" i="14" s="1"/>
  <c r="E65" i="14"/>
  <c r="F65" i="14"/>
  <c r="F91" i="14" s="1"/>
  <c r="G65" i="14"/>
  <c r="G91" i="14" s="1"/>
  <c r="H65" i="14"/>
  <c r="H91" i="14" s="1"/>
  <c r="I65" i="14"/>
  <c r="I91" i="14" s="1"/>
  <c r="J65" i="14"/>
  <c r="J91" i="14" s="1"/>
  <c r="E66" i="14"/>
  <c r="F66" i="14"/>
  <c r="F92" i="14" s="1"/>
  <c r="G66" i="14"/>
  <c r="G92" i="14" s="1"/>
  <c r="H66" i="14"/>
  <c r="H92" i="14" s="1"/>
  <c r="I66" i="14"/>
  <c r="I92" i="14" s="1"/>
  <c r="J66" i="14"/>
  <c r="J92" i="14" s="1"/>
  <c r="E67" i="14"/>
  <c r="F67" i="14"/>
  <c r="F93" i="14" s="1"/>
  <c r="G67" i="14"/>
  <c r="G93" i="14" s="1"/>
  <c r="H67" i="14"/>
  <c r="H93" i="14" s="1"/>
  <c r="I67" i="14"/>
  <c r="I93" i="14" s="1"/>
  <c r="J67" i="14"/>
  <c r="J93" i="14" s="1"/>
  <c r="E68" i="14"/>
  <c r="F68" i="14"/>
  <c r="F94" i="14" s="1"/>
  <c r="G68" i="14"/>
  <c r="G94" i="14" s="1"/>
  <c r="H68" i="14"/>
  <c r="H94" i="14" s="1"/>
  <c r="I68" i="14"/>
  <c r="I94" i="14" s="1"/>
  <c r="J68" i="14"/>
  <c r="J94" i="14" s="1"/>
  <c r="E69" i="14"/>
  <c r="E95" i="14" s="1"/>
  <c r="F69" i="14"/>
  <c r="F95" i="14" s="1"/>
  <c r="G69" i="14"/>
  <c r="G95" i="14" s="1"/>
  <c r="H69" i="14"/>
  <c r="H95" i="14" s="1"/>
  <c r="I69" i="14"/>
  <c r="I95" i="14" s="1"/>
  <c r="J69" i="14"/>
  <c r="J95" i="14" s="1"/>
  <c r="E70" i="14"/>
  <c r="F70" i="14"/>
  <c r="F96" i="14" s="1"/>
  <c r="G70" i="14"/>
  <c r="G96" i="14" s="1"/>
  <c r="H70" i="14"/>
  <c r="H96" i="14" s="1"/>
  <c r="I70" i="14"/>
  <c r="I96" i="14" s="1"/>
  <c r="J70" i="14"/>
  <c r="J96" i="14" s="1"/>
  <c r="E71" i="14"/>
  <c r="F71" i="14"/>
  <c r="F97" i="14" s="1"/>
  <c r="G71" i="14"/>
  <c r="G97" i="14" s="1"/>
  <c r="H71" i="14"/>
  <c r="H97" i="14" s="1"/>
  <c r="I71" i="14"/>
  <c r="I97" i="14" s="1"/>
  <c r="J71" i="14"/>
  <c r="J97" i="14" s="1"/>
  <c r="E72" i="14"/>
  <c r="F72" i="14"/>
  <c r="F98" i="14" s="1"/>
  <c r="G72" i="14"/>
  <c r="G98" i="14" s="1"/>
  <c r="H72" i="14"/>
  <c r="H98" i="14" s="1"/>
  <c r="I72" i="14"/>
  <c r="I98" i="14" s="1"/>
  <c r="J72" i="14"/>
  <c r="J98" i="14" s="1"/>
  <c r="E73" i="14"/>
  <c r="F73" i="14"/>
  <c r="F99" i="14" s="1"/>
  <c r="G73" i="14"/>
  <c r="G99" i="14" s="1"/>
  <c r="H73" i="14"/>
  <c r="H99" i="14" s="1"/>
  <c r="I73" i="14"/>
  <c r="I99" i="14" s="1"/>
  <c r="J73" i="14"/>
  <c r="J99" i="14" s="1"/>
  <c r="E74" i="14"/>
  <c r="F74" i="14"/>
  <c r="F100" i="14" s="1"/>
  <c r="G74" i="14"/>
  <c r="G100" i="14" s="1"/>
  <c r="H74" i="14"/>
  <c r="H100" i="14" s="1"/>
  <c r="I74" i="14"/>
  <c r="I100" i="14" s="1"/>
  <c r="J74" i="14"/>
  <c r="J100" i="14" s="1"/>
  <c r="E75" i="14"/>
  <c r="E101" i="14" s="1"/>
  <c r="F75" i="14"/>
  <c r="F101" i="14" s="1"/>
  <c r="G75" i="14"/>
  <c r="G101" i="14" s="1"/>
  <c r="H75" i="14"/>
  <c r="H101" i="14" s="1"/>
  <c r="I75" i="14"/>
  <c r="I101" i="14" s="1"/>
  <c r="J75" i="14"/>
  <c r="J101" i="14" s="1"/>
  <c r="E76" i="14"/>
  <c r="F76" i="14"/>
  <c r="F102" i="14" s="1"/>
  <c r="G76" i="14"/>
  <c r="G102" i="14" s="1"/>
  <c r="H76" i="14"/>
  <c r="H102" i="14" s="1"/>
  <c r="I76" i="14"/>
  <c r="I102" i="14" s="1"/>
  <c r="J76" i="14"/>
  <c r="J102" i="14" s="1"/>
  <c r="C58" i="14"/>
  <c r="C59" i="14"/>
  <c r="C60" i="14"/>
  <c r="C61" i="14"/>
  <c r="C62" i="14"/>
  <c r="C63" i="14"/>
  <c r="C64" i="14"/>
  <c r="C65" i="14"/>
  <c r="C66" i="14"/>
  <c r="C67" i="14"/>
  <c r="C68" i="14"/>
  <c r="C69" i="14"/>
  <c r="C70" i="14"/>
  <c r="C71" i="14"/>
  <c r="C72" i="14"/>
  <c r="C73" i="14"/>
  <c r="C74" i="14"/>
  <c r="C75" i="14"/>
  <c r="C76" i="14"/>
  <c r="K31" i="14"/>
  <c r="K32" i="14"/>
  <c r="K33" i="14"/>
  <c r="K34" i="14"/>
  <c r="K35" i="14"/>
  <c r="K36" i="14"/>
  <c r="K37" i="14"/>
  <c r="K38" i="14"/>
  <c r="K39" i="14"/>
  <c r="K40" i="14"/>
  <c r="K41" i="14"/>
  <c r="K42" i="14"/>
  <c r="K43" i="14"/>
  <c r="K44" i="14"/>
  <c r="K45" i="14"/>
  <c r="K46" i="14"/>
  <c r="K47" i="14"/>
  <c r="K48" i="14"/>
  <c r="K49" i="14"/>
  <c r="C31" i="14"/>
  <c r="C32" i="14"/>
  <c r="C33" i="14"/>
  <c r="C34" i="14"/>
  <c r="C35" i="14"/>
  <c r="C36" i="14"/>
  <c r="C37" i="14"/>
  <c r="C38" i="14"/>
  <c r="C39" i="14"/>
  <c r="C40" i="14"/>
  <c r="C41" i="14"/>
  <c r="C42" i="14"/>
  <c r="C43" i="14"/>
  <c r="C44" i="14"/>
  <c r="C45" i="14"/>
  <c r="C46" i="14"/>
  <c r="C47" i="14"/>
  <c r="C48" i="14"/>
  <c r="C49" i="14"/>
  <c r="E86" i="14" l="1"/>
  <c r="K86" i="14" s="1"/>
  <c r="E102" i="14"/>
  <c r="E96" i="14"/>
  <c r="E90" i="14"/>
  <c r="K90" i="14" s="1"/>
  <c r="E84" i="14"/>
  <c r="E99" i="14"/>
  <c r="E93" i="14"/>
  <c r="K60" i="15"/>
  <c r="E100" i="14"/>
  <c r="E98" i="14"/>
  <c r="K98" i="14" s="1"/>
  <c r="E97" i="14"/>
  <c r="K97" i="14" s="1"/>
  <c r="E94" i="14"/>
  <c r="K94" i="14" s="1"/>
  <c r="E92" i="14"/>
  <c r="K92" i="14" s="1"/>
  <c r="E91" i="14"/>
  <c r="K91" i="14" s="1"/>
  <c r="E88" i="14"/>
  <c r="K88" i="14" s="1"/>
  <c r="K46" i="15"/>
  <c r="K54" i="15"/>
  <c r="K53" i="15"/>
  <c r="K50" i="15"/>
  <c r="K49" i="15"/>
  <c r="K48" i="15"/>
  <c r="K47" i="15"/>
  <c r="K44" i="15"/>
  <c r="K43" i="15"/>
  <c r="K57" i="15"/>
  <c r="K61" i="15"/>
  <c r="K58" i="15"/>
  <c r="K51" i="15"/>
  <c r="K59" i="15"/>
  <c r="K56" i="15"/>
  <c r="K55" i="15"/>
  <c r="K52" i="15"/>
  <c r="K45" i="15"/>
  <c r="K89" i="14"/>
  <c r="K85" i="14"/>
  <c r="K93" i="14" l="1"/>
  <c r="K99" i="14"/>
  <c r="K100" i="14"/>
  <c r="K95" i="14"/>
  <c r="K101" i="14"/>
  <c r="K102" i="14"/>
  <c r="K87" i="14"/>
  <c r="K84" i="14"/>
  <c r="K96" i="14"/>
  <c r="E83" i="14"/>
  <c r="F57" i="14"/>
  <c r="F83" i="14" s="1"/>
  <c r="G57" i="14"/>
  <c r="G83" i="14" s="1"/>
  <c r="H57" i="14"/>
  <c r="H83" i="14" s="1"/>
  <c r="I57" i="14"/>
  <c r="I83" i="14" s="1"/>
  <c r="J57" i="14"/>
  <c r="J83" i="14" s="1"/>
  <c r="C57" i="14"/>
  <c r="E18" i="21" l="1"/>
  <c r="D35" i="13" s="1"/>
  <c r="F5" i="21"/>
  <c r="D5" i="21"/>
  <c r="E23" i="20"/>
  <c r="F5" i="20"/>
  <c r="D5" i="20"/>
  <c r="F5" i="3"/>
  <c r="D5" i="3"/>
  <c r="G5" i="16"/>
  <c r="D5" i="16"/>
  <c r="G5" i="2"/>
  <c r="D5" i="2"/>
  <c r="G5" i="1"/>
  <c r="D5" i="1"/>
  <c r="H5" i="15"/>
  <c r="D5" i="15"/>
  <c r="H5" i="14"/>
  <c r="D5" i="14"/>
  <c r="C42" i="15"/>
  <c r="C15" i="15"/>
  <c r="C30" i="14"/>
  <c r="F14" i="15"/>
  <c r="G14" i="15"/>
  <c r="H14" i="15"/>
  <c r="I14" i="15"/>
  <c r="J14" i="15"/>
  <c r="E14" i="15"/>
  <c r="F29" i="14"/>
  <c r="G29" i="14"/>
  <c r="H29" i="14"/>
  <c r="I29" i="14"/>
  <c r="J29" i="14"/>
  <c r="E29" i="14"/>
  <c r="D9" i="13"/>
  <c r="D10" i="13"/>
  <c r="D11" i="13"/>
  <c r="D16" i="13"/>
  <c r="D17" i="13"/>
  <c r="D8" i="13"/>
  <c r="E16" i="16" l="1"/>
  <c r="D33" i="13" s="1"/>
  <c r="G42" i="15"/>
  <c r="G41" i="15" s="1"/>
  <c r="H42" i="15"/>
  <c r="H41" i="15" s="1"/>
  <c r="I42" i="15"/>
  <c r="I41" i="15" s="1"/>
  <c r="J42" i="15"/>
  <c r="J41" i="15" s="1"/>
  <c r="F42" i="15"/>
  <c r="F41" i="15" s="1"/>
  <c r="E42" i="15"/>
  <c r="E41" i="15" s="1"/>
  <c r="K15" i="15"/>
  <c r="K30" i="14"/>
  <c r="K29" i="14" s="1"/>
  <c r="E82" i="14"/>
  <c r="K42" i="15" l="1"/>
  <c r="K41" i="15"/>
  <c r="D30" i="13" s="1"/>
  <c r="K14" i="15"/>
  <c r="G82" i="14"/>
  <c r="H82" i="14"/>
  <c r="I82" i="14"/>
  <c r="J82" i="14"/>
  <c r="F82" i="14"/>
  <c r="K82" i="14" l="1"/>
  <c r="D29" i="13" s="1"/>
  <c r="K83" i="14"/>
  <c r="E28" i="2" l="1"/>
  <c r="D32" i="13" s="1"/>
  <c r="E23" i="1" l="1"/>
  <c r="D31" i="13" l="1"/>
  <c r="D36" i="13" s="1"/>
  <c r="D21" i="13" s="1"/>
  <c r="D38" i="13" l="1"/>
  <c r="D22" i="13" s="1"/>
</calcChain>
</file>

<file path=xl/sharedStrings.xml><?xml version="1.0" encoding="utf-8"?>
<sst xmlns="http://schemas.openxmlformats.org/spreadsheetml/2006/main" count="332" uniqueCount="213">
  <si>
    <t>PROGRAM COMPONENT</t>
  </si>
  <si>
    <t>REQUESTED BUDGET</t>
  </si>
  <si>
    <t>DESCRIPTION OF USE</t>
  </si>
  <si>
    <t>Maintenance and repair</t>
  </si>
  <si>
    <t>Property taxes and insurance</t>
  </si>
  <si>
    <t>Reserves for replacement of major systems</t>
  </si>
  <si>
    <t>Building security</t>
  </si>
  <si>
    <t>Electric, gas and water</t>
  </si>
  <si>
    <t>Furniture</t>
  </si>
  <si>
    <t>Equipment</t>
  </si>
  <si>
    <t>$</t>
  </si>
  <si>
    <t>TOTAL</t>
  </si>
  <si>
    <t>1 Bedroom</t>
  </si>
  <si>
    <t>2 Bedrooms</t>
  </si>
  <si>
    <t>3 Bedrooms</t>
  </si>
  <si>
    <t>4 Bedrooms</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</si>
  <si>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</si>
  <si>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</si>
  <si>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</si>
  <si>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</si>
  <si>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</si>
  <si>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</si>
  <si>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</si>
  <si>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</si>
  <si>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</si>
  <si>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</si>
  <si>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</si>
  <si>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</si>
  <si>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</si>
  <si>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</si>
  <si>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</si>
  <si>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Locality Name</t>
  </si>
  <si>
    <t>One-Bedroom</t>
  </si>
  <si>
    <t>Two-Bedroom</t>
  </si>
  <si>
    <t>Three-Bedroom</t>
  </si>
  <si>
    <t>Four-Bedroom</t>
  </si>
  <si>
    <t>Eligible Costs</t>
  </si>
  <si>
    <t>Total Assistance Requested for Grant Term (Applicant)</t>
  </si>
  <si>
    <t>Rental Assistance</t>
  </si>
  <si>
    <t>Supportive Services</t>
  </si>
  <si>
    <t>Operating</t>
  </si>
  <si>
    <t>Admin (up to 10%)</t>
  </si>
  <si>
    <t>TOTAL RENTAL ASSISTANCE COSTS</t>
  </si>
  <si>
    <t>Enter the number of units into the spaces below. Totals will be calculated automatically.</t>
  </si>
  <si>
    <t>TOTAL NUMBER OF UNITS</t>
  </si>
  <si>
    <t>Organization Name:</t>
  </si>
  <si>
    <t>Contact Person:</t>
  </si>
  <si>
    <t>Contact Person Telephone:</t>
  </si>
  <si>
    <t>Contact Person Email:</t>
  </si>
  <si>
    <t>TOTAL (will automatically calculate)</t>
  </si>
  <si>
    <t>Leased Units (FMR)</t>
  </si>
  <si>
    <t>Leased Structure</t>
  </si>
  <si>
    <t>Annual Leasing Cost</t>
  </si>
  <si>
    <t>Description of requested costs:</t>
  </si>
  <si>
    <t>Requested Leasing Single Structure Budget:</t>
  </si>
  <si>
    <t>SRO</t>
  </si>
  <si>
    <t>Efficiency/ 
0 bedroom</t>
  </si>
  <si>
    <t>Efficiency/ 
0-Bedroom</t>
  </si>
  <si>
    <t xml:space="preserve">Leasing dollars can be used to lease a single structure unit or to rent scattered site units, or both.
Please complete the appropriate budget based on the structure of the proposed project. </t>
  </si>
  <si>
    <t>Costs will be calculated automatically based on the information provided in the tables above.</t>
  </si>
  <si>
    <t xml:space="preserve"> If Leasing Units, input the information requested below.</t>
  </si>
  <si>
    <t xml:space="preserve"> If Leasing a Single Structure, input the information requested below.</t>
  </si>
  <si>
    <t>Costs will be calculated automatically based on the number of units provided in the table above.</t>
  </si>
  <si>
    <t>Annual Rental Assistance Cost</t>
  </si>
  <si>
    <t xml:space="preserve">Name of Proposed Project: </t>
  </si>
  <si>
    <t>CONTACT INFORMATION</t>
  </si>
  <si>
    <t>PROPOSED NEW PROJECT BUDGET</t>
  </si>
  <si>
    <t>Name of Proposed Project:</t>
  </si>
  <si>
    <t>INSTRUCTIONS</t>
  </si>
  <si>
    <t>If operations will be included in your budget, complete the below chart.</t>
  </si>
  <si>
    <t>SUPPORTIVE SERVICES COSTS</t>
  </si>
  <si>
    <t>If supportive services will be included in your budget, complete the below chart.</t>
  </si>
  <si>
    <t>ADMINISTRATIVE COSTS &amp; MATCH</t>
  </si>
  <si>
    <t>Sub-total Costs Requested 
(will automatically calculate)</t>
  </si>
  <si>
    <t>HOUSING COSTS: LEASING BUDGET</t>
  </si>
  <si>
    <t>HMIS</t>
  </si>
  <si>
    <t>Software</t>
  </si>
  <si>
    <t>Services</t>
  </si>
  <si>
    <t>Personnel</t>
  </si>
  <si>
    <t>Space and Operations</t>
  </si>
  <si>
    <t>NEW PROJECT BUDGET FORM INSTRUCTIONS</t>
  </si>
  <si>
    <t>Project Type:</t>
  </si>
  <si>
    <t>GENERAL INFORMATION</t>
  </si>
  <si>
    <t>GENERAL INFORMATION &amp; BLIs</t>
  </si>
  <si>
    <t>HOUSING COSTS: OPERATING BUDGET</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</si>
  <si>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</si>
  <si>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</si>
  <si>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</si>
  <si>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</si>
  <si>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</si>
  <si>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</si>
  <si>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</si>
  <si>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 xml:space="preserve">DV Bonus: </t>
  </si>
  <si>
    <t>HUD Metro FMR Area FMRs (HMFAs)</t>
  </si>
  <si>
    <t>Proposed Project Name:</t>
  </si>
  <si>
    <t>NOTES REGARDING SUPPORTIVE SERVICES:</t>
  </si>
  <si>
    <t>NOTES REGARDING OPERATING BUDGET:</t>
  </si>
  <si>
    <t>NOTES REGARDING RENTAL ASSISTANCE:</t>
  </si>
  <si>
    <t>NOTES REGARDING HMIS:</t>
  </si>
  <si>
    <t>NOTES REGARDING SUMMARY BUDGET:</t>
  </si>
  <si>
    <t>NOTES REGARDING VAWA COSTS:</t>
  </si>
  <si>
    <t>VAWA COSTS</t>
  </si>
  <si>
    <t>If VAWA Costs will be included in your budget, complete the below tables where applicable.</t>
  </si>
  <si>
    <t>VAWA Costs</t>
  </si>
  <si>
    <t>NOTES REGARDING ADMIN &amp; MATCH:</t>
  </si>
  <si>
    <r>
      <t xml:space="preserve">Project Type </t>
    </r>
    <r>
      <rPr>
        <sz val="11"/>
        <color theme="1"/>
        <rFont val="Aptos Narrow"/>
        <family val="2"/>
      </rPr>
      <t>(select from list)</t>
    </r>
    <r>
      <rPr>
        <b/>
        <sz val="13"/>
        <color theme="1"/>
        <rFont val="Aptos Narrow"/>
        <family val="2"/>
      </rPr>
      <t>:</t>
    </r>
  </si>
  <si>
    <r>
      <t xml:space="preserve">Is this project requesting funds through the DV Bonus? </t>
    </r>
    <r>
      <rPr>
        <sz val="11"/>
        <color theme="1"/>
        <rFont val="Aptos Narrow"/>
        <family val="2"/>
      </rPr>
      <t>(select from list)</t>
    </r>
    <r>
      <rPr>
        <b/>
        <sz val="13"/>
        <color theme="1"/>
        <rFont val="Aptos Narrow"/>
        <family val="2"/>
      </rPr>
      <t xml:space="preserve">: </t>
    </r>
  </si>
  <si>
    <t>To calculate Rental Assistance, enter the information requested in the blue boxes below.</t>
  </si>
  <si>
    <t>COSTS RELATED TO VAWA EMERGENCY TRANSFER FACILITATION</t>
  </si>
  <si>
    <r>
      <t xml:space="preserve">Travel Costs </t>
    </r>
    <r>
      <rPr>
        <sz val="11.5"/>
        <rFont val="Aptos Narrow"/>
        <family val="2"/>
      </rPr>
      <t>(Assistance with reasonable travel costs for survivors and their families to travel for an emergency transfer(s). This may include travel costs to locations outside of your CoC’s geography. )</t>
    </r>
  </si>
  <si>
    <r>
      <t xml:space="preserve">Moving Costs </t>
    </r>
    <r>
      <rPr>
        <sz val="11.5"/>
        <rFont val="Aptos Narrow"/>
        <family val="2"/>
      </rPr>
      <t>(Assistance with reasonable moving costs to move survivors for an emergency transfer(s). )</t>
    </r>
  </si>
  <si>
    <r>
      <t xml:space="preserve">Case management </t>
    </r>
    <r>
      <rPr>
        <sz val="11.5"/>
        <rFont val="Aptos Narrow"/>
        <family val="2"/>
      </rPr>
      <t>(Grant funds can be used to pay staff time necessary to assess, coordinate, and implement emergency transfer(s).)</t>
    </r>
  </si>
  <si>
    <r>
      <t>Housing Fees</t>
    </r>
    <r>
      <rPr>
        <sz val="11.5"/>
        <rFont val="Aptos Narrow"/>
        <family val="2"/>
      </rPr>
      <t xml:space="preserve"> (Grant funds can be used to pay fees associated with getting survivors into a safe unit via emergency transfer(s), including but not limited to application fees, broker fees, holding fees, trash fees, pet fees where the person believes they need their pet to be safe, etc.)</t>
    </r>
  </si>
  <si>
    <r>
      <t>Utilities</t>
    </r>
    <r>
      <rPr>
        <sz val="11.5"/>
        <rFont val="Aptos Narrow"/>
        <family val="2"/>
      </rPr>
      <t xml:space="preserve"> ( Grant funds can be used to pay for costs of establishing utility assistance in the safe unit the survivor is transferring to.)</t>
    </r>
  </si>
  <si>
    <r>
      <t xml:space="preserve">Security Deposits </t>
    </r>
    <r>
      <rPr>
        <sz val="11.5"/>
        <rFont val="Aptos Narrow"/>
        <family val="2"/>
      </rPr>
      <t>(Grant funds can be used to pay for security deposits of the safe unit the survivor is transferring to via an emergency transfer(s).)</t>
    </r>
  </si>
  <si>
    <r>
      <t xml:space="preserve">Housing navigation </t>
    </r>
    <r>
      <rPr>
        <sz val="11.5"/>
        <rFont val="Aptos Narrow"/>
        <family val="2"/>
      </rPr>
      <t>(Grant funds can be used to pay staff time necessary to identify safe units and facilitate moves into housing for survivors through emergency transfer(s).)</t>
    </r>
  </si>
  <si>
    <r>
      <t>Technology to make an available unit safe</t>
    </r>
    <r>
      <rPr>
        <sz val="11.5"/>
        <rFont val="Aptos Narrow"/>
        <family val="2"/>
      </rPr>
      <t xml:space="preserve"> (Grant funds can be used to pay for technology that the individual believes is needed to make the unit safe, including but not limited to doorbell cameras, security systems, phone, and internet service when necessary to support security systems for the unit, etc.)</t>
    </r>
  </si>
  <si>
    <r>
      <t xml:space="preserve">As you complete the worksheets that apply to your project, the total proposed budget will automatically calculate in the Proposed Budget worksheet. 
</t>
    </r>
    <r>
      <rPr>
        <b/>
        <u/>
        <sz val="12"/>
        <color theme="1"/>
        <rFont val="Aptos"/>
        <family val="2"/>
      </rPr>
      <t xml:space="preserve">Once all applicable worksheets have been completed, please submit this budget as directed in the CoC's new project RFP/application materials. </t>
    </r>
  </si>
  <si>
    <r>
      <t>HOUSING COSTS: RENTAL ASSISTANCE BUDGET</t>
    </r>
    <r>
      <rPr>
        <sz val="18"/>
        <color rgb="FF000000"/>
        <rFont val="Aptos"/>
        <family val="2"/>
      </rPr>
      <t xml:space="preserve">  </t>
    </r>
  </si>
  <si>
    <r>
      <t xml:space="preserve">TOTAL OPERATING BUDGET 
</t>
    </r>
    <r>
      <rPr>
        <b/>
        <i/>
        <sz val="11"/>
        <rFont val="Aptos"/>
        <family val="2"/>
      </rPr>
      <t>(will automatically calculate)</t>
    </r>
  </si>
  <si>
    <r>
      <t xml:space="preserve">Supportive Services Total 
</t>
    </r>
    <r>
      <rPr>
        <b/>
        <i/>
        <sz val="11"/>
        <color theme="1"/>
        <rFont val="Aptos"/>
        <family val="2"/>
      </rPr>
      <t>(will automatically calculate)</t>
    </r>
  </si>
  <si>
    <r>
      <t>Operating Costs</t>
    </r>
    <r>
      <rPr>
        <b/>
        <i/>
        <sz val="11.5"/>
        <rFont val="Aptos"/>
        <family val="2"/>
      </rPr>
      <t xml:space="preserve"> </t>
    </r>
    <r>
      <rPr>
        <b/>
        <i/>
        <sz val="9"/>
        <rFont val="Aptos Narrow"/>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</si>
  <si>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HMIS Total 
</t>
    </r>
    <r>
      <rPr>
        <b/>
        <i/>
        <sz val="11"/>
        <color theme="1"/>
        <rFont val="Aptos"/>
        <family val="2"/>
      </rPr>
      <t>(will automatically calculate)</t>
    </r>
  </si>
  <si>
    <r>
      <t xml:space="preserve">If your agency is not the HMIS Lead and is requesting funds to support HMIS-related expenses, </t>
    </r>
    <r>
      <rPr>
        <b/>
        <u/>
        <sz val="12"/>
        <color theme="0"/>
        <rFont val="Aptos"/>
        <family val="2"/>
      </rPr>
      <t>please describe how these funds will be used and why they are needed</t>
    </r>
    <r>
      <rPr>
        <b/>
        <sz val="12"/>
        <color theme="0"/>
        <rFont val="Aptos"/>
        <family val="2"/>
      </rPr>
      <t>:</t>
    </r>
  </si>
  <si>
    <r>
      <t xml:space="preserve">VAWA Emergency Transfer Facilitation Subtotal </t>
    </r>
    <r>
      <rPr>
        <b/>
        <i/>
        <sz val="11"/>
        <color theme="1"/>
        <rFont val="Aptos"/>
        <family val="2"/>
      </rPr>
      <t>(will automatically calculate)</t>
    </r>
  </si>
  <si>
    <t>Is your organization a Victim Services Provider?:</t>
  </si>
  <si>
    <r>
      <t xml:space="preserve">Admin Requested Budget:
 </t>
    </r>
    <r>
      <rPr>
        <sz val="12"/>
        <color theme="0"/>
        <rFont val="Aptos"/>
        <family val="2"/>
      </rPr>
      <t>(cannot exceed 10% of total grant)</t>
    </r>
  </si>
  <si>
    <r>
      <t>MATCH</t>
    </r>
    <r>
      <rPr>
        <sz val="18"/>
        <color theme="0"/>
        <rFont val="Aptos"/>
        <family val="2"/>
      </rPr>
      <t xml:space="preserve"> </t>
    </r>
    <r>
      <rPr>
        <sz val="16"/>
        <color theme="0"/>
        <rFont val="Aptos"/>
        <family val="2"/>
      </rPr>
      <t>(e-snaps 6I)</t>
    </r>
  </si>
  <si>
    <r>
      <t>SUMMARY BUDGET</t>
    </r>
    <r>
      <rPr>
        <sz val="20"/>
        <color rgb="FF000000"/>
        <rFont val="Aptos"/>
        <family val="2"/>
      </rPr>
      <t xml:space="preserve"> </t>
    </r>
  </si>
  <si>
    <t>Rural Costs</t>
  </si>
  <si>
    <t>RURAL COSTS</t>
  </si>
  <si>
    <t>NOTES REGARDING RURAL COSTS:</t>
  </si>
  <si>
    <r>
      <t xml:space="preserve">Rural Costs Subtotal </t>
    </r>
    <r>
      <rPr>
        <b/>
        <i/>
        <sz val="11"/>
        <color theme="1"/>
        <rFont val="Aptos"/>
        <family val="2"/>
      </rPr>
      <t>(will automatically calculate)</t>
    </r>
  </si>
  <si>
    <t>The table below should ONLY be completed by applicants who will operate in a "rural area." 
If your project operates in a rural area and you are requesting that Rural Costs will be included in the project's budget, complete the below table as applicable.</t>
  </si>
  <si>
    <t>If you are proposing to include Rural Costs in your budget, please describe this necessity:</t>
  </si>
  <si>
    <r>
      <t xml:space="preserve">Repairs to housing units  </t>
    </r>
    <r>
      <rPr>
        <sz val="11.5"/>
        <rFont val="Aptos Narrow"/>
        <family val="2"/>
      </rPr>
      <t>i) in which individuals and families experiencing homelessness will be housed, or ii) which are currently not fit for human habitation.</t>
    </r>
  </si>
  <si>
    <t xml:space="preserve">Staff training, professional development, skill development, and staff retention activities. </t>
  </si>
  <si>
    <r>
      <t xml:space="preserve">Short-term emergency lodging. </t>
    </r>
    <r>
      <rPr>
        <sz val="11.5"/>
        <rFont val="Aptos Narrow"/>
        <family val="2"/>
      </rPr>
      <t>Payment of short-term emergency lodging, including in motels or shelters, directly or through vouchers.</t>
    </r>
  </si>
  <si>
    <t>NOTES REGARDING LEASING:</t>
  </si>
  <si>
    <t>Do you plan to use FMRs or Actual Rents/HUD Paid Rents for Leased Units?</t>
  </si>
  <si>
    <t>HMFA</t>
  </si>
  <si>
    <t>TOTAL LEASING COSTS (Auto-Calculated using FMRs or Actual Rents)</t>
  </si>
  <si>
    <t>If you are proposing a regional project, please describe how the admin will be shared/used:</t>
  </si>
  <si>
    <t>INFO REGARDING BUDGET LINE ITEMS (BLIs)</t>
  </si>
  <si>
    <t>Armstrong County</t>
  </si>
  <si>
    <t>Butler County</t>
  </si>
  <si>
    <t>Cameron County</t>
  </si>
  <si>
    <t>Clarion County</t>
  </si>
  <si>
    <t>Clearfield County</t>
  </si>
  <si>
    <t>Crawford County</t>
  </si>
  <si>
    <t>Elk County</t>
  </si>
  <si>
    <t>Fayette County</t>
  </si>
  <si>
    <t>Forest County</t>
  </si>
  <si>
    <t>Greene County</t>
  </si>
  <si>
    <t>Indiana County</t>
  </si>
  <si>
    <t>Jefferson County</t>
  </si>
  <si>
    <t>Lawrence County</t>
  </si>
  <si>
    <t>McKean County</t>
  </si>
  <si>
    <t>Mercer County</t>
  </si>
  <si>
    <t>Potter County</t>
  </si>
  <si>
    <t>Venango County</t>
  </si>
  <si>
    <t>Warren County</t>
  </si>
  <si>
    <t>Washington County</t>
  </si>
  <si>
    <t>Westmoreland County</t>
  </si>
  <si>
    <r>
      <rPr>
        <b/>
        <sz val="11"/>
        <color theme="1"/>
        <rFont val="Aptos"/>
        <family val="2"/>
      </rPr>
      <t xml:space="preserve">If you selected FMRs: 
</t>
    </r>
    <r>
      <rPr>
        <sz val="11"/>
        <color theme="1"/>
        <rFont val="Aptos"/>
        <family val="2"/>
      </rPr>
      <t>--Total leasing costs will calculate at the chart at the bottom of this sheet (see yellow box at bottom of this sheet for total leasing costs).</t>
    </r>
    <r>
      <rPr>
        <b/>
        <sz val="11"/>
        <color theme="1"/>
        <rFont val="Aptos"/>
        <family val="2"/>
      </rPr>
      <t xml:space="preserve">
If you selected Actual/HUD Paid Rent:</t>
    </r>
    <r>
      <rPr>
        <sz val="11"/>
        <color theme="1"/>
        <rFont val="Aptos"/>
        <family val="2"/>
      </rPr>
      <t xml:space="preserve">
-- Enter the Actual Rents per unit to be used in the Actual Rent table below. This should match the chart above (e.g., if you selected 2 1-bedroom units in Armstrong County in the chart above, in the chart below you will insert the rent amount for one 1-bedroom unit in Armstrong county. Then the chart at the bottom of the sheet will calculate your total leasing amounts).
-- If you wish to use a combination of Actual Rent and FMR, you will need to manually enter the FMRs into the Actual Rent table. 
-- Please note that Actual Rents cannot exceed the FMR for the HMFA and unit size requested.</t>
    </r>
  </si>
  <si>
    <t>FOR REFERENCE: FY 2026 FAIR MARKET RENTS</t>
  </si>
  <si>
    <t>https://www.huduser.gov/portal/datasets/fmr/fmrs/FY2026_code/2026state_summary.odn
-- The ‘0-bedroom’ unit listed in e-snaps is the ‘efficiency’ unit size on the FMR table. SRO units are calculated at 75 percent of the efficiency rate.</t>
  </si>
  <si>
    <t>If leasing a single structure, how many units will be provided in the project? (i.e., how many households can be housed in the project at a single point in time). Please enter  a whole number in the blue box.</t>
  </si>
  <si>
    <t>Will the transitional housing project be operated out of a building your agency owns?</t>
  </si>
  <si>
    <t>How many units will be provided in the project? (i.e., how many households can be housed in the project at a single point in time). Please enter a whole number in the blue box.</t>
  </si>
  <si>
    <t>-- If your project is not a dedicated HMIS request as you are not the HMIS Lead, you can ONLY request funding for HMIS costs related to contributing data to the CoC’s designated HMIS as outlined in 24 CFR 578.57(a)(1)(i)-(x). This includes projects that will provide housing and services to victims of domestic violence to contribute data to a comparable database.
- -In the Western PA CoC, typically only DV-dedicated projects include HMIS costs in their budget.
--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t>
  </si>
  <si>
    <t>--Eligible VAWA costs are outlined in the tables below.</t>
  </si>
  <si>
    <t>Please fill in all blue cells below.</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</si>
  <si>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</si>
  <si>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 xml:space="preserve">--Operating Costs = Agency owns a building where participants reside in individual units. Projects using a leasing model may also request funds under the operating budget if needed.
--The Description of Use must provide a complete picture of how CoC Program funds will be used. You should include the quantity (i.e., numbers) &amp; descriptive information for each activity for which you are requesting funds (e.g., if requesting staffing enter position title–1 FTE @ $45,000 including fringe benefits of $X or 50 hours @ $25 per hour including fringe benefits of $X).  </t>
  </si>
  <si>
    <t>Have you confirmed that your project will operate within a HUD designated "rural area"? This tab should only be completed if you select "Yes".</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</si>
  <si>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</si>
  <si>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r>
      <t xml:space="preserve">Utility deposits
NOTE: This line item is for utility </t>
    </r>
    <r>
      <rPr>
        <b/>
        <i/>
        <sz val="11.5"/>
        <rFont val="Aptos"/>
        <family val="2"/>
      </rPr>
      <t>deposits</t>
    </r>
    <r>
      <rPr>
        <b/>
        <sz val="11.5"/>
        <rFont val="Aptos"/>
        <family val="2"/>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</si>
  <si>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</si>
  <si>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</si>
  <si>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r>
      <rPr>
        <sz val="13"/>
        <color theme="1"/>
        <rFont val="Aptos Narrow"/>
        <family val="2"/>
      </rPr>
      <t xml:space="preserve">Transitional Housing Only: </t>
    </r>
    <r>
      <rPr>
        <b/>
        <sz val="13"/>
        <color theme="1"/>
        <rFont val="Aptos Narrow"/>
        <family val="2"/>
      </rPr>
      <t>Total Number of Units at a point in time (this should match the corresponding budget screens). Please enter a whole number. 
(If not applicable, leave blank)</t>
    </r>
  </si>
  <si>
    <r>
      <rPr>
        <sz val="13"/>
        <color theme="1"/>
        <rFont val="Aptos Narrow"/>
        <family val="2"/>
      </rPr>
      <t xml:space="preserve">Supportive Services Only (Street Outreach) or Supportive Services Only (non-Street Outreach) Only: </t>
    </r>
    <r>
      <rPr>
        <b/>
        <sz val="13"/>
        <color theme="1"/>
        <rFont val="Aptos Narrow"/>
        <family val="2"/>
      </rPr>
      <t>Total Number of Households to be served at a point in time (this should match what is in your new project application). Please enter a whole number.
(If not applicable, leave blank)</t>
    </r>
  </si>
  <si>
    <t>In this workbook, please complete the following worksheets that apply to your project: 
- General Information 
- Leasing 
- Rental Assistance 
- Operating 
- Supportive Services 
- VAWA (DV Bonus only)
- HMIS (DV Bonus only)
- Admin &amp; Match</t>
  </si>
  <si>
    <t>General information regarding BLIs:
-- TH projects may use Operating, Leasing, or Rental Assistance budget line item for the project's housing, depending on the project's set up. See RFP for more details.
-- SSO - Standalone and SSO - Street Outreach projects cannot request funds under Leasing, Rental Assistance, or Operating.</t>
  </si>
  <si>
    <t>-- FY2026 Fair Market Rent levels will be used for HUD’s FY2026 New Project Application. Leasing project can opt to use Actual Rents/HUD Paid Rents instead of FMR. Actual Rents/HUD Paid Rents CANNOT exceed the FMRs used for the application. 
-- The ‘0-bedroom’ unit listed in e-snaps is the ‘efficiency’ unit size on the FMR table. SRO units are calculated at 75 percent of the efficiency rate.</t>
  </si>
  <si>
    <r>
      <t>--Rental Assistance is when Participant enters into a lease directly with the landlord. 
--</t>
    </r>
    <r>
      <rPr>
        <b/>
        <sz val="11"/>
        <color theme="1"/>
        <rFont val="Aptos"/>
        <family val="2"/>
      </rPr>
      <t>Rental Assistance cannot be combined with Operating Costs (i.e., you</t>
    </r>
    <r>
      <rPr>
        <b/>
        <i/>
        <sz val="11"/>
        <color theme="1"/>
        <rFont val="Aptos"/>
        <family val="2"/>
      </rPr>
      <t xml:space="preserve"> cannot </t>
    </r>
    <r>
      <rPr>
        <b/>
        <sz val="11"/>
        <color theme="1"/>
        <rFont val="Aptos"/>
        <family val="2"/>
      </rPr>
      <t>submit a budget that includes a Rental Assistance line item and an Operating line item.</t>
    </r>
    <r>
      <rPr>
        <sz val="11"/>
        <color theme="1"/>
        <rFont val="Aptos"/>
        <family val="2"/>
      </rPr>
      <t xml:space="preserve">
-- Annual rental assistance costs based on FY 2026 Fair Market Rents (FMR) will automatically calculate in the chart at the bottom of this page. 
-- New CoC Program project applications using rental assistance must request full FMR for initial funding and can choose less than FMRs upon renewal, if needed. 
-- For your reference, Fair Market Rents used in the CoC's geographic area are provided below and in a chart in this workbook.  
-- FY 2026 Fair Market Rent levels will be used for HUD’s FY2026 New Project Application. 
-- The ‘0-bedroom’ unit listed in e-snaps is the ‘efficiency’ unit size on the FMR table. SRO units are calculated at 75 percent of the efficiency rate.</t>
    </r>
  </si>
  <si>
    <t xml:space="preserve">RENTAL ASSISTANCE (USING FAIR MARKET RENTS)  </t>
  </si>
  <si>
    <t>LEASING OF UNITS</t>
  </si>
  <si>
    <r>
      <t>OPERATING</t>
    </r>
    <r>
      <rPr>
        <b/>
        <sz val="14"/>
        <color theme="0"/>
        <rFont val="Aptos"/>
        <family val="2"/>
      </rPr>
      <t xml:space="preserve"> </t>
    </r>
  </si>
  <si>
    <t>SUPPORTIVE SERVICES</t>
  </si>
  <si>
    <r>
      <t>**</t>
    </r>
    <r>
      <rPr>
        <b/>
        <u/>
        <sz val="11"/>
        <color theme="0"/>
        <rFont val="Aptos Narrow"/>
        <family val="2"/>
      </rPr>
      <t>Transitional Housing projects</t>
    </r>
    <r>
      <rPr>
        <b/>
        <sz val="11"/>
        <color theme="0"/>
        <rFont val="Aptos Narrow"/>
        <family val="2"/>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Aptos Narrow"/>
        <family val="2"/>
      </rPr>
      <t>within a Transitional Housing project</t>
    </r>
    <r>
      <rPr>
        <b/>
        <sz val="11"/>
        <color theme="0"/>
        <rFont val="Aptos Narrow"/>
        <family val="2"/>
      </rPr>
      <t>, please indicate if you are also leveraging services through community partners/ resources.  If leveraged through a MOU, these services can count towards your required match commitment.</t>
    </r>
  </si>
  <si>
    <t xml:space="preserve">If HMIS-related costs will be included in your budget, complete the below chart. 
The cost of a license to HMIS is covered by the CoC. As such, this line item is only available to Organization's applying for the DV Bonus who need to establish an HMIS Comparable Database. </t>
  </si>
  <si>
    <t>HMIS COSTS - Eligible for DV Bonus projects ONLY</t>
  </si>
  <si>
    <t>VAWA COSTS (Eligible for DV Bonus projects ONLY)</t>
  </si>
  <si>
    <r>
      <t>ADMINISTRATIVE COSTS</t>
    </r>
    <r>
      <rPr>
        <sz val="16"/>
        <color theme="0"/>
        <rFont val="Aptos"/>
        <family val="2"/>
      </rPr>
      <t xml:space="preserve"> </t>
    </r>
  </si>
  <si>
    <t>FMR</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</si>
  <si>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</si>
  <si>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r>
      <t xml:space="preserve">--Leasing is when an agency rents units directly from a landlord and subleases to the participants. 
-- Annual Leased Units costs based on FY 2026 Fair Market Rents (FMR) will automatically calculate in the chart at the bottom of this page, unless the applicants selects the use of Actual Rents. If Actual Rents are used, they cannot exceed FMRs.
-- For your reference, Fair Market Rents used in the CoC's geographic area are provided on the "For Reference" tab.
-- FY 2026 Fair Market Rent levels will be used for HUD’s FY2026 New Project Application. </t>
    </r>
    <r>
      <rPr>
        <i/>
        <sz val="11"/>
        <color theme="1"/>
        <rFont val="Aptos"/>
        <family val="2"/>
      </rPr>
      <t xml:space="preserve"> </t>
    </r>
    <r>
      <rPr>
        <sz val="11"/>
        <color theme="1"/>
        <rFont val="Aptos"/>
        <family val="2"/>
      </rPr>
      <t>Leasing projects can also opt to use Actual Rents instead of FMR.</t>
    </r>
  </si>
  <si>
    <t>LEASING SINGLE STRUCTURE</t>
  </si>
  <si>
    <t xml:space="preserve">--This was a new Budget Line Item introduced in FY23. Eligible Rural Costs are outlined in the tables below.
--Rural Costs can only be used in a county which is defined as a rural area in the CoC Program Competition NOFO. Please consult the CoC's New Project RFP/Solicitation and/or with CoC staff to confirm whether rural costs are eligible for your project before completing this worksheet. You can also check here: https://www.hud.gov/sites/dfiles/CPD/documents/CoC/FY-2026-Rural-Area-Report.pdf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</si>
  <si>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Cash or 
In-Kind</t>
  </si>
  <si>
    <t>Brief  Description of Match</t>
  </si>
  <si>
    <t>Amount of the Committed Match</t>
  </si>
  <si>
    <t>Name of Match Source</t>
  </si>
  <si>
    <r>
      <t>Please complete the table below regarding the Match to be provided, including type of Match, source type and name, and the amount of Match provided from each source.</t>
    </r>
    <r>
      <rPr>
        <i/>
        <sz val="11"/>
        <color theme="1"/>
        <rFont val="Aptos"/>
        <family val="2"/>
      </rPr>
      <t xml:space="preserve"> </t>
    </r>
  </si>
  <si>
    <r>
      <t xml:space="preserve">Match Amount:
</t>
    </r>
    <r>
      <rPr>
        <b/>
        <i/>
        <sz val="12"/>
        <color theme="0"/>
        <rFont val="Aptos Narrow"/>
        <family val="2"/>
      </rPr>
      <t>(must be at least 25% of Total Assistance Requested less Leasing)</t>
    </r>
  </si>
  <si>
    <r>
      <t xml:space="preserve">FOR REFERENCE: Total Assistance Requested less Leasing:
</t>
    </r>
    <r>
      <rPr>
        <b/>
        <i/>
        <sz val="10"/>
        <color rgb="FFC00000"/>
        <rFont val="Aptos Narrow"/>
        <family val="2"/>
      </rPr>
      <t>Auto-calculates as Budget is completed. 
Do not use until all relevant budget information in input into this workbook.</t>
    </r>
  </si>
  <si>
    <r>
      <t xml:space="preserve">FOR REFERENCE: 25% of Total Assistance Requested less Leasing:
</t>
    </r>
    <r>
      <rPr>
        <b/>
        <i/>
        <sz val="10"/>
        <color rgb="FFC00000"/>
        <rFont val="Aptos Narrow"/>
        <family val="2"/>
      </rPr>
      <t>Auto-calculates. Once the budget is complete, the Match Amount input above should be no less than the amount calculated here.</t>
    </r>
  </si>
  <si>
    <t>Admin Percentage:</t>
  </si>
  <si>
    <t>Match Percentage:</t>
  </si>
  <si>
    <t>Total Assistance plus Admin Requested (will automatically calculate)</t>
  </si>
  <si>
    <r>
      <rPr>
        <b/>
        <i/>
        <sz val="13"/>
        <color theme="1"/>
        <rFont val="Aptos Narrow"/>
        <family val="2"/>
      </rPr>
      <t xml:space="preserve">(SSO - Standalone and SSO - Street Outreach Only) </t>
    </r>
    <r>
      <rPr>
        <b/>
        <sz val="13"/>
        <color theme="1"/>
        <rFont val="Aptos Narrow"/>
        <family val="2"/>
      </rPr>
      <t>Total Households Requested:</t>
    </r>
  </si>
  <si>
    <r>
      <rPr>
        <b/>
        <i/>
        <sz val="13"/>
        <color theme="1"/>
        <rFont val="Aptos Narrow"/>
        <family val="2"/>
      </rPr>
      <t xml:space="preserve">(TH ONLY) </t>
    </r>
    <r>
      <rPr>
        <b/>
        <sz val="13"/>
        <color theme="1"/>
        <rFont val="Aptos Narrow"/>
        <family val="2"/>
      </rPr>
      <t xml:space="preserve">Total Units Requested:
</t>
    </r>
    <r>
      <rPr>
        <b/>
        <sz val="10"/>
        <color theme="1"/>
        <rFont val="Aptos Narrow"/>
        <family val="2"/>
      </rPr>
      <t>NOTE: Please double check that this matches the total number of units indicated in your Rental Assistance/Leasing line items, if you are using Rental Assistance or Leasing dollars.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</si>
</sst>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
  </numFmts>
  <fonts count="94" x14ac:knownFonts="1">
    <font>
      <sz val="11"/>
      <color theme="1"/>
      <name val="Calibri"/>
      <family val="2"/>
      <scheme val="minor"/>
    </font>
    <font>
      <u/>
      <sz val="11"/>
      <color theme="10"/>
      <name val="Calibri"/>
      <family val="2"/>
      <scheme val="minor"/>
    </font>
    <font>
      <sz val="8"/>
      <name val="Calibri"/>
      <family val="2"/>
      <scheme val="minor"/>
    </font>
    <font>
      <sz val="11"/>
      <color theme="1"/>
      <name val="Aptos Narrow"/>
      <family val="2"/>
    </font>
    <font>
      <b/>
      <u/>
      <sz val="12"/>
      <color theme="1"/>
      <name val="Aptos Narrow"/>
      <family val="2"/>
    </font>
    <font>
      <sz val="12"/>
      <color theme="1"/>
      <name val="Aptos Narrow"/>
      <family val="2"/>
    </font>
    <font>
      <u/>
      <sz val="11"/>
      <color theme="10"/>
      <name val="Aptos Narrow"/>
      <family val="2"/>
    </font>
    <font>
      <b/>
      <sz val="13"/>
      <color theme="1"/>
      <name val="Aptos Narrow"/>
      <family val="2"/>
    </font>
    <font>
      <sz val="9"/>
      <color theme="1"/>
      <name val="Aptos Narrow"/>
      <family val="2"/>
    </font>
    <font>
      <b/>
      <sz val="9"/>
      <name val="Aptos Narrow"/>
      <family val="2"/>
    </font>
    <font>
      <b/>
      <sz val="11"/>
      <color theme="0"/>
      <name val="Aptos Narrow"/>
      <family val="2"/>
    </font>
    <font>
      <b/>
      <sz val="11"/>
      <name val="Aptos Narrow"/>
      <family val="2"/>
    </font>
    <font>
      <b/>
      <sz val="11.5"/>
      <name val="Aptos Narrow"/>
      <family val="2"/>
    </font>
    <font>
      <b/>
      <i/>
      <sz val="9"/>
      <name val="Aptos Narrow"/>
      <family val="2"/>
    </font>
    <font>
      <sz val="11.5"/>
      <name val="Aptos Narrow"/>
      <family val="2"/>
    </font>
    <font>
      <b/>
      <i/>
      <sz val="14"/>
      <name val="Aptos"/>
      <family val="2"/>
    </font>
    <font>
      <b/>
      <i/>
      <sz val="14"/>
      <color rgb="FF000000"/>
      <name val="Aptos"/>
      <family val="2"/>
    </font>
    <font>
      <i/>
      <sz val="13"/>
      <color rgb="FF000000"/>
      <name val="Aptos"/>
      <family val="2"/>
    </font>
    <font>
      <b/>
      <u/>
      <sz val="18"/>
      <color rgb="FF000000"/>
      <name val="Aptos"/>
      <family val="2"/>
    </font>
    <font>
      <sz val="9"/>
      <color theme="1"/>
      <name val="Aptos"/>
      <family val="2"/>
    </font>
    <font>
      <b/>
      <sz val="9"/>
      <name val="Aptos"/>
      <family val="2"/>
    </font>
    <font>
      <sz val="11"/>
      <color theme="1"/>
      <name val="Aptos"/>
      <family val="2"/>
    </font>
    <font>
      <b/>
      <sz val="16"/>
      <color theme="0"/>
      <name val="Aptos"/>
      <family val="2"/>
    </font>
    <font>
      <sz val="16"/>
      <color theme="0"/>
      <name val="Aptos"/>
      <family val="2"/>
    </font>
    <font>
      <b/>
      <sz val="16"/>
      <color rgb="FF000000"/>
      <name val="Aptos"/>
      <family val="2"/>
    </font>
    <font>
      <b/>
      <u/>
      <sz val="16"/>
      <color theme="0"/>
      <name val="Aptos"/>
      <family val="2"/>
    </font>
    <font>
      <b/>
      <sz val="12"/>
      <color theme="0"/>
      <name val="Aptos"/>
      <family val="2"/>
    </font>
    <font>
      <b/>
      <sz val="12"/>
      <color theme="1"/>
      <name val="Aptos"/>
      <family val="2"/>
    </font>
    <font>
      <sz val="10"/>
      <color theme="1"/>
      <name val="Aptos"/>
      <family val="2"/>
    </font>
    <font>
      <sz val="12"/>
      <color rgb="FF000000"/>
      <name val="Aptos"/>
      <family val="2"/>
    </font>
    <font>
      <b/>
      <i/>
      <sz val="12"/>
      <color theme="0"/>
      <name val="Aptos"/>
      <family val="2"/>
    </font>
    <font>
      <b/>
      <sz val="11"/>
      <color theme="1"/>
      <name val="Aptos"/>
      <family val="2"/>
    </font>
    <font>
      <b/>
      <sz val="11"/>
      <color theme="0"/>
      <name val="Aptos"/>
      <family val="2"/>
    </font>
    <font>
      <b/>
      <sz val="11"/>
      <name val="Aptos"/>
      <family val="2"/>
    </font>
    <font>
      <sz val="11"/>
      <name val="Aptos"/>
      <family val="2"/>
    </font>
    <font>
      <b/>
      <u/>
      <sz val="16"/>
      <color theme="1"/>
      <name val="Aptos"/>
      <family val="2"/>
    </font>
    <font>
      <b/>
      <i/>
      <sz val="13"/>
      <color theme="1"/>
      <name val="Aptos"/>
      <family val="2"/>
    </font>
    <font>
      <b/>
      <sz val="13"/>
      <color theme="0"/>
      <name val="Aptos"/>
      <family val="2"/>
    </font>
    <font>
      <b/>
      <sz val="16"/>
      <color theme="1"/>
      <name val="Aptos"/>
      <family val="2"/>
    </font>
    <font>
      <b/>
      <sz val="13"/>
      <color theme="1"/>
      <name val="Aptos"/>
      <family val="2"/>
    </font>
    <font>
      <b/>
      <sz val="14"/>
      <color theme="1"/>
      <name val="Aptos"/>
      <family val="2"/>
    </font>
    <font>
      <b/>
      <sz val="12"/>
      <name val="Aptos"/>
      <family val="2"/>
    </font>
    <font>
      <sz val="12"/>
      <color theme="1"/>
      <name val="Aptos"/>
      <family val="2"/>
    </font>
    <font>
      <b/>
      <u/>
      <sz val="12"/>
      <color theme="1"/>
      <name val="Aptos"/>
      <family val="2"/>
    </font>
    <font>
      <sz val="18"/>
      <color rgb="FF000000"/>
      <name val="Aptos"/>
      <family val="2"/>
    </font>
    <font>
      <b/>
      <sz val="12"/>
      <color rgb="FF000000"/>
      <name val="Aptos"/>
      <family val="2"/>
    </font>
    <font>
      <sz val="11"/>
      <color theme="0"/>
      <name val="Aptos"/>
      <family val="2"/>
    </font>
    <font>
      <b/>
      <sz val="14"/>
      <color theme="0"/>
      <name val="Aptos"/>
      <family val="2"/>
    </font>
    <font>
      <b/>
      <i/>
      <sz val="12"/>
      <color rgb="FF000000"/>
      <name val="Aptos"/>
      <family val="2"/>
    </font>
    <font>
      <b/>
      <sz val="14"/>
      <color rgb="FF000000"/>
      <name val="Aptos"/>
      <family val="2"/>
    </font>
    <font>
      <b/>
      <i/>
      <sz val="11"/>
      <name val="Aptos"/>
      <family val="2"/>
    </font>
    <font>
      <b/>
      <sz val="18"/>
      <color rgb="FF000000"/>
      <name val="Aptos"/>
      <family val="2"/>
    </font>
    <font>
      <b/>
      <sz val="14"/>
      <name val="Aptos"/>
      <family val="2"/>
    </font>
    <font>
      <sz val="14"/>
      <name val="Aptos"/>
      <family val="2"/>
    </font>
    <font>
      <sz val="14"/>
      <color theme="1"/>
      <name val="Aptos"/>
      <family val="2"/>
    </font>
    <font>
      <b/>
      <sz val="11.5"/>
      <name val="Aptos"/>
      <family val="2"/>
    </font>
    <font>
      <b/>
      <i/>
      <sz val="11.5"/>
      <name val="Aptos"/>
      <family val="2"/>
    </font>
    <font>
      <b/>
      <i/>
      <sz val="11"/>
      <color theme="1"/>
      <name val="Aptos"/>
      <family val="2"/>
    </font>
    <font>
      <sz val="10"/>
      <color rgb="FF000000"/>
      <name val="Aptos"/>
      <family val="2"/>
    </font>
    <font>
      <b/>
      <u/>
      <sz val="12"/>
      <color theme="0"/>
      <name val="Aptos"/>
      <family val="2"/>
    </font>
    <font>
      <sz val="12"/>
      <color theme="0"/>
      <name val="Aptos"/>
      <family val="2"/>
    </font>
    <font>
      <sz val="18"/>
      <color theme="0"/>
      <name val="Aptos"/>
      <family val="2"/>
    </font>
    <font>
      <u/>
      <sz val="12"/>
      <color theme="1"/>
      <name val="Aptos"/>
      <family val="2"/>
    </font>
    <font>
      <b/>
      <u/>
      <sz val="20"/>
      <color rgb="FF000000"/>
      <name val="Aptos"/>
      <family val="2"/>
    </font>
    <font>
      <sz val="20"/>
      <color rgb="FF000000"/>
      <name val="Aptos"/>
      <family val="2"/>
    </font>
    <font>
      <sz val="16"/>
      <color theme="1"/>
      <name val="Aptos"/>
      <family val="2"/>
    </font>
    <font>
      <b/>
      <u/>
      <sz val="18"/>
      <color theme="0"/>
      <name val="Aptos"/>
      <family val="2"/>
    </font>
    <font>
      <sz val="13"/>
      <color theme="1"/>
      <name val="Aptos"/>
      <family val="2"/>
    </font>
    <font>
      <sz val="12"/>
      <name val="Aptos"/>
      <family val="2"/>
    </font>
    <font>
      <sz val="12"/>
      <name val="Aptos SemiBold"/>
      <family val="2"/>
    </font>
    <font>
      <b/>
      <i/>
      <sz val="13.5"/>
      <name val="Aptos Narrow"/>
      <family val="2"/>
    </font>
    <font>
      <i/>
      <sz val="12"/>
      <color rgb="FF000000"/>
      <name val="Aptos"/>
      <family val="2"/>
    </font>
    <font>
      <sz val="11"/>
      <color rgb="FF000000"/>
      <name val="Aptos"/>
      <family val="2"/>
    </font>
    <font>
      <b/>
      <sz val="11"/>
      <name val="Calibri"/>
      <family val="2"/>
    </font>
    <font>
      <b/>
      <sz val="11"/>
      <name val="Calibri"/>
      <family val="2"/>
      <scheme val="minor"/>
    </font>
    <font>
      <i/>
      <sz val="11"/>
      <color theme="1"/>
      <name val="Aptos"/>
      <family val="2"/>
    </font>
    <font>
      <sz val="11"/>
      <color rgb="FF000000"/>
      <name val="Verdana"/>
      <family val="2"/>
    </font>
    <font>
      <sz val="12"/>
      <color theme="1"/>
      <name val="Calibri"/>
      <family val="2"/>
      <scheme val="minor"/>
    </font>
    <font>
      <b/>
      <u/>
      <sz val="11"/>
      <color theme="0"/>
      <name val="Aptos Narrow"/>
      <family val="2"/>
    </font>
    <font>
      <sz val="13"/>
      <color theme="1"/>
      <name val="Aptos Narrow"/>
      <family val="2"/>
    </font>
    <font>
      <sz val="11"/>
      <color theme="1"/>
      <name val="Calibri"/>
      <family val="2"/>
      <scheme val="minor"/>
    </font>
    <font>
      <b/>
      <sz val="14"/>
      <color theme="1"/>
      <name val="Calibri"/>
      <family val="2"/>
      <scheme val="minor"/>
    </font>
    <font>
      <b/>
      <i/>
      <sz val="12"/>
      <color theme="1"/>
      <name val="Aptos"/>
      <family val="2"/>
    </font>
    <font>
      <b/>
      <sz val="12"/>
      <color theme="0"/>
      <name val="Aptos Narrow"/>
      <family val="2"/>
    </font>
    <font>
      <b/>
      <i/>
      <sz val="12"/>
      <color theme="0"/>
      <name val="Aptos Narrow"/>
      <family val="2"/>
    </font>
    <font>
      <sz val="11"/>
      <name val="Aptos Narrow"/>
      <family val="2"/>
    </font>
    <font>
      <b/>
      <sz val="12"/>
      <color theme="1"/>
      <name val="Aptos Narrow"/>
      <family val="2"/>
    </font>
    <font>
      <b/>
      <i/>
      <sz val="10"/>
      <color rgb="FFC00000"/>
      <name val="Aptos Narrow"/>
      <family val="2"/>
    </font>
    <font>
      <sz val="13"/>
      <color theme="1"/>
      <name val="Calibri"/>
      <family val="2"/>
      <scheme val="minor"/>
    </font>
    <font>
      <b/>
      <sz val="13"/>
      <color theme="1"/>
      <name val="Calibri"/>
      <family val="2"/>
      <scheme val="minor"/>
    </font>
    <font>
      <sz val="12"/>
      <name val="Aptos Narrow"/>
      <family val="2"/>
    </font>
    <font>
      <b/>
      <sz val="12"/>
      <name val="Aptos Narrow"/>
      <family val="2"/>
    </font>
    <font>
      <b/>
      <i/>
      <sz val="13"/>
      <color theme="1"/>
      <name val="Aptos Narrow"/>
      <family val="2"/>
    </font>
    <font>
      <b/>
      <sz val="10"/>
      <color theme="1"/>
      <name val="Aptos Narrow"/>
      <family val="2"/>
    </font>
  </fonts>
  <fills count="21">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3F3F3F"/>
        <bgColor rgb="FF3F3F3F"/>
      </patternFill>
    </fill>
    <fill>
      <patternFill patternType="solid">
        <fgColor rgb="FFD9E2F3"/>
        <bgColor rgb="FFD9E2F3"/>
      </patternFill>
    </fill>
    <fill>
      <patternFill patternType="solid">
        <fgColor rgb="FFE7E6E6"/>
        <bgColor rgb="FFE7E6E6"/>
      </patternFill>
    </fill>
    <fill>
      <patternFill patternType="solid">
        <fgColor theme="0"/>
        <bgColor theme="0"/>
      </patternFill>
    </fill>
  </fills>
  <borders count="32">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right style="medium">
        <color rgb="FF808080"/>
      </right>
      <top style="medium">
        <color rgb="FF808080"/>
      </top>
      <bottom style="medium">
        <color rgb="FF80808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9" fontId="80" fillId="0" borderId="0" applyFont="0" applyFill="0" applyBorder="0" applyAlignment="0" applyProtection="0"/>
  </cellStyleXfs>
  <cellXfs count="320">
    <xf numFmtId="0" fontId="0" fillId="0" borderId="0" xfId="0"/>
    <xf numFmtId="0" fontId="4" fillId="7" borderId="4" xfId="0" applyFont="1" applyFill="1" applyBorder="1" applyAlignment="1">
      <alignment horizontal="center" vertical="center" wrapText="1"/>
    </xf>
    <xf numFmtId="0" fontId="7" fillId="0" borderId="4" xfId="0" applyFont="1" applyBorder="1" applyAlignment="1">
      <alignment horizontal="left" vertical="center" wrapText="1" indent="1"/>
    </xf>
    <xf numFmtId="0" fontId="8" fillId="0" borderId="0" xfId="0" applyFont="1"/>
    <xf numFmtId="0" fontId="8" fillId="6" borderId="10" xfId="0" applyFont="1" applyFill="1" applyBorder="1"/>
    <xf numFmtId="0" fontId="9" fillId="6" borderId="13" xfId="0" applyFont="1" applyFill="1" applyBorder="1" applyAlignment="1">
      <alignment horizontal="right" vertical="center"/>
    </xf>
    <xf numFmtId="0" fontId="8" fillId="0" borderId="11" xfId="0" applyFont="1" applyBorder="1" applyAlignment="1">
      <alignment horizontal="left" vertical="center"/>
    </xf>
    <xf numFmtId="0" fontId="9" fillId="6" borderId="10" xfId="0" applyFont="1" applyFill="1" applyBorder="1" applyAlignment="1">
      <alignment horizontal="right" vertical="center"/>
    </xf>
    <xf numFmtId="0" fontId="11" fillId="6" borderId="4" xfId="0" applyFont="1" applyFill="1" applyBorder="1" applyAlignment="1">
      <alignment horizontal="center" wrapText="1"/>
    </xf>
    <xf numFmtId="0" fontId="15" fillId="0" borderId="9" xfId="0" applyFont="1" applyBorder="1" applyAlignment="1">
      <alignment horizontal="left" wrapText="1"/>
    </xf>
    <xf numFmtId="0" fontId="16" fillId="0" borderId="0" xfId="0" applyFont="1" applyAlignment="1">
      <alignment vertical="center"/>
    </xf>
    <xf numFmtId="0" fontId="17" fillId="0" borderId="0" xfId="0" applyFont="1" applyAlignment="1">
      <alignment horizontal="center" vertical="center" wrapText="1"/>
    </xf>
    <xf numFmtId="0" fontId="18" fillId="0" borderId="0" xfId="0" applyFont="1" applyAlignment="1">
      <alignment horizontal="center" vertical="center"/>
    </xf>
    <xf numFmtId="0" fontId="19" fillId="6" borderId="10" xfId="0" applyFont="1" applyFill="1" applyBorder="1"/>
    <xf numFmtId="0" fontId="20" fillId="6" borderId="13" xfId="0" applyFont="1" applyFill="1" applyBorder="1" applyAlignment="1">
      <alignment horizontal="right" vertical="center"/>
    </xf>
    <xf numFmtId="0" fontId="21" fillId="0" borderId="0" xfId="0" applyFont="1"/>
    <xf numFmtId="0" fontId="16" fillId="0" borderId="0" xfId="0" applyFont="1" applyAlignment="1">
      <alignment horizontal="center" vertical="center" wrapText="1"/>
    </xf>
    <xf numFmtId="0" fontId="21" fillId="0" borderId="16" xfId="0" applyFont="1" applyBorder="1"/>
    <xf numFmtId="0" fontId="24" fillId="0" borderId="0" xfId="0" applyFont="1" applyAlignment="1">
      <alignment vertical="center"/>
    </xf>
    <xf numFmtId="0" fontId="21" fillId="0" borderId="9" xfId="0" applyFont="1" applyBorder="1"/>
    <xf numFmtId="0" fontId="19" fillId="0" borderId="0" xfId="0" applyFont="1"/>
    <xf numFmtId="0" fontId="19" fillId="5" borderId="0" xfId="0" applyFont="1" applyFill="1"/>
    <xf numFmtId="0" fontId="21" fillId="5" borderId="0" xfId="0" applyFont="1" applyFill="1"/>
    <xf numFmtId="0" fontId="25" fillId="0" borderId="0" xfId="0" applyFont="1" applyAlignment="1">
      <alignment horizontal="left" vertical="center"/>
    </xf>
    <xf numFmtId="164" fontId="21" fillId="0" borderId="0" xfId="0" applyNumberFormat="1" applyFont="1"/>
    <xf numFmtId="0" fontId="25" fillId="0" borderId="0" xfId="0" applyFont="1" applyAlignment="1">
      <alignment vertical="center"/>
    </xf>
    <xf numFmtId="0" fontId="25" fillId="0" borderId="9" xfId="0" applyFont="1" applyBorder="1" applyAlignment="1">
      <alignment vertical="center"/>
    </xf>
    <xf numFmtId="0" fontId="21" fillId="0" borderId="20" xfId="0" applyFont="1" applyBorder="1"/>
    <xf numFmtId="0" fontId="27" fillId="0" borderId="14" xfId="0" applyFont="1" applyBorder="1" applyAlignment="1">
      <alignment vertical="center"/>
    </xf>
    <xf numFmtId="0" fontId="21" fillId="0" borderId="14" xfId="0" applyFont="1" applyBorder="1"/>
    <xf numFmtId="0" fontId="21" fillId="0" borderId="2" xfId="0" applyFont="1" applyBorder="1"/>
    <xf numFmtId="0" fontId="27" fillId="0" borderId="0" xfId="0" applyFont="1" applyAlignment="1">
      <alignment vertical="center"/>
    </xf>
    <xf numFmtId="0" fontId="29" fillId="0" borderId="9" xfId="0" quotePrefix="1" applyFont="1" applyBorder="1" applyAlignment="1">
      <alignment horizontal="left" vertical="top" wrapText="1"/>
    </xf>
    <xf numFmtId="0" fontId="29" fillId="0" borderId="0" xfId="0" applyFont="1" applyAlignment="1">
      <alignment horizontal="left" vertical="top" wrapText="1"/>
    </xf>
    <xf numFmtId="0" fontId="31" fillId="0" borderId="16" xfId="0" applyFont="1" applyBorder="1"/>
    <xf numFmtId="0" fontId="31" fillId="6" borderId="4" xfId="0" applyFont="1" applyFill="1" applyBorder="1" applyAlignment="1">
      <alignment horizontal="center" wrapText="1"/>
    </xf>
    <xf numFmtId="0" fontId="31" fillId="0" borderId="0" xfId="0" applyFont="1"/>
    <xf numFmtId="0" fontId="31" fillId="5" borderId="0" xfId="0" applyFont="1" applyFill="1"/>
    <xf numFmtId="1" fontId="31" fillId="3" borderId="4" xfId="0" applyNumberFormat="1" applyFont="1" applyFill="1" applyBorder="1" applyAlignment="1">
      <alignment horizontal="center"/>
    </xf>
    <xf numFmtId="0" fontId="32" fillId="5" borderId="0" xfId="0" applyFont="1" applyFill="1"/>
    <xf numFmtId="1" fontId="21" fillId="7" borderId="4" xfId="0" applyNumberFormat="1" applyFont="1" applyFill="1" applyBorder="1" applyAlignment="1" applyProtection="1">
      <alignment horizontal="center"/>
      <protection locked="0"/>
    </xf>
    <xf numFmtId="0" fontId="31" fillId="6" borderId="4" xfId="0" applyFont="1" applyFill="1" applyBorder="1" applyAlignment="1">
      <alignment horizontal="center"/>
    </xf>
    <xf numFmtId="0" fontId="33" fillId="6" borderId="4" xfId="0" applyFont="1" applyFill="1" applyBorder="1" applyAlignment="1">
      <alignment horizontal="center" wrapText="1"/>
    </xf>
    <xf numFmtId="0" fontId="26" fillId="5" borderId="7" xfId="0" applyFont="1" applyFill="1" applyBorder="1" applyAlignment="1">
      <alignment horizontal="left"/>
    </xf>
    <xf numFmtId="0" fontId="26" fillId="5" borderId="12" xfId="0" applyFont="1" applyFill="1" applyBorder="1" applyAlignment="1">
      <alignment horizontal="left"/>
    </xf>
    <xf numFmtId="0" fontId="30" fillId="5" borderId="23" xfId="0" applyFont="1" applyFill="1" applyBorder="1" applyAlignment="1">
      <alignment horizontal="left"/>
    </xf>
    <xf numFmtId="164" fontId="33" fillId="12" borderId="4" xfId="0" applyNumberFormat="1" applyFont="1" applyFill="1" applyBorder="1" applyAlignment="1">
      <alignment horizontal="center" vertical="center"/>
    </xf>
    <xf numFmtId="0" fontId="21" fillId="5" borderId="0" xfId="0" applyFont="1" applyFill="1" applyAlignment="1">
      <alignment wrapText="1"/>
    </xf>
    <xf numFmtId="164" fontId="34" fillId="3" borderId="4" xfId="0" applyNumberFormat="1" applyFont="1" applyFill="1" applyBorder="1" applyAlignment="1">
      <alignment horizontal="center" vertical="center"/>
    </xf>
    <xf numFmtId="164" fontId="33" fillId="3" borderId="4" xfId="0" applyNumberFormat="1" applyFont="1" applyFill="1" applyBorder="1" applyAlignment="1">
      <alignment horizontal="center" vertical="center"/>
    </xf>
    <xf numFmtId="0" fontId="35" fillId="0" borderId="0" xfId="0" applyFont="1" applyAlignment="1">
      <alignment horizontal="center"/>
    </xf>
    <xf numFmtId="0" fontId="22" fillId="0" borderId="16" xfId="0" applyFont="1" applyBorder="1" applyAlignment="1">
      <alignment horizontal="center" vertical="center"/>
    </xf>
    <xf numFmtId="0" fontId="22" fillId="0" borderId="0" xfId="0" applyFont="1" applyAlignment="1">
      <alignment horizontal="center" vertical="center"/>
    </xf>
    <xf numFmtId="0" fontId="22" fillId="0" borderId="9" xfId="0" applyFont="1" applyBorder="1" applyAlignment="1">
      <alignment horizontal="center" vertical="center"/>
    </xf>
    <xf numFmtId="0" fontId="36" fillId="0" borderId="16" xfId="0" applyFont="1" applyBorder="1" applyAlignment="1">
      <alignment vertical="top" wrapText="1"/>
    </xf>
    <xf numFmtId="0" fontId="38" fillId="0" borderId="9" xfId="0" applyFont="1" applyBorder="1" applyAlignment="1">
      <alignment horizontal="left" vertical="top" wrapText="1"/>
    </xf>
    <xf numFmtId="49" fontId="40" fillId="0" borderId="9" xfId="0" applyNumberFormat="1" applyFont="1" applyBorder="1" applyAlignment="1">
      <alignment horizontal="center" wrapText="1"/>
    </xf>
    <xf numFmtId="0" fontId="39" fillId="0" borderId="16" xfId="0" applyFont="1" applyBorder="1" applyAlignment="1">
      <alignment horizontal="right" vertical="center" wrapText="1" indent="1"/>
    </xf>
    <xf numFmtId="0" fontId="39" fillId="0" borderId="0" xfId="0" applyFont="1" applyAlignment="1">
      <alignment horizontal="right" vertical="center" wrapText="1" indent="1"/>
    </xf>
    <xf numFmtId="0" fontId="39" fillId="0" borderId="15" xfId="0" applyFont="1" applyBorder="1" applyAlignment="1">
      <alignment horizontal="right" vertical="center" wrapText="1" indent="1"/>
    </xf>
    <xf numFmtId="0" fontId="21" fillId="0" borderId="15" xfId="0" applyFont="1" applyBorder="1"/>
    <xf numFmtId="49" fontId="40" fillId="0" borderId="15" xfId="0" applyNumberFormat="1" applyFont="1" applyBorder="1" applyAlignment="1">
      <alignment horizontal="center" wrapText="1"/>
    </xf>
    <xf numFmtId="0" fontId="39" fillId="0" borderId="20" xfId="0" applyFont="1" applyBorder="1" applyAlignment="1">
      <alignment horizontal="right" vertical="center" wrapText="1" indent="1"/>
    </xf>
    <xf numFmtId="0" fontId="39" fillId="0" borderId="14" xfId="0" applyFont="1" applyBorder="1" applyAlignment="1">
      <alignment horizontal="right" vertical="center" wrapText="1" indent="1"/>
    </xf>
    <xf numFmtId="49" fontId="40" fillId="0" borderId="2" xfId="0" applyNumberFormat="1" applyFont="1" applyBorder="1" applyAlignment="1">
      <alignment horizontal="center" wrapText="1"/>
    </xf>
    <xf numFmtId="0" fontId="27" fillId="0" borderId="9" xfId="0" applyFont="1" applyBorder="1" applyAlignment="1">
      <alignment horizontal="left" vertical="center" wrapText="1"/>
    </xf>
    <xf numFmtId="0" fontId="21" fillId="11" borderId="17" xfId="0" applyFont="1" applyFill="1" applyBorder="1"/>
    <xf numFmtId="0" fontId="40" fillId="11" borderId="18" xfId="0" applyFont="1" applyFill="1" applyBorder="1"/>
    <xf numFmtId="0" fontId="21" fillId="11" borderId="18" xfId="0" applyFont="1" applyFill="1" applyBorder="1"/>
    <xf numFmtId="0" fontId="21" fillId="11" borderId="19" xfId="0" applyFont="1" applyFill="1" applyBorder="1"/>
    <xf numFmtId="0" fontId="21" fillId="11" borderId="20" xfId="0" applyFont="1" applyFill="1" applyBorder="1"/>
    <xf numFmtId="0" fontId="21" fillId="11" borderId="2" xfId="0" quotePrefix="1" applyFont="1" applyFill="1" applyBorder="1" applyAlignment="1">
      <alignment horizontal="left" vertical="top" wrapText="1"/>
    </xf>
    <xf numFmtId="0" fontId="21" fillId="0" borderId="0" xfId="0" quotePrefix="1" applyFont="1" applyAlignment="1">
      <alignment horizontal="left" vertical="top" wrapText="1"/>
    </xf>
    <xf numFmtId="0" fontId="45" fillId="0" borderId="0" xfId="0" applyFont="1" applyAlignment="1">
      <alignment vertical="center"/>
    </xf>
    <xf numFmtId="0" fontId="46" fillId="5" borderId="12" xfId="0" applyFont="1" applyFill="1" applyBorder="1"/>
    <xf numFmtId="0" fontId="46" fillId="5" borderId="8" xfId="0" applyFont="1" applyFill="1" applyBorder="1"/>
    <xf numFmtId="0" fontId="26" fillId="5" borderId="21" xfId="0" applyFont="1" applyFill="1" applyBorder="1" applyAlignment="1">
      <alignment horizontal="left"/>
    </xf>
    <xf numFmtId="0" fontId="46" fillId="5" borderId="21" xfId="0" applyFont="1" applyFill="1" applyBorder="1"/>
    <xf numFmtId="0" fontId="46" fillId="5" borderId="22" xfId="0" applyFont="1" applyFill="1" applyBorder="1"/>
    <xf numFmtId="0" fontId="21" fillId="11" borderId="2" xfId="0" applyFont="1" applyFill="1" applyBorder="1"/>
    <xf numFmtId="0" fontId="19" fillId="0" borderId="0" xfId="0" applyFont="1" applyAlignment="1">
      <alignment vertical="center"/>
    </xf>
    <xf numFmtId="0" fontId="48" fillId="0" borderId="0" xfId="0" applyFont="1" applyAlignment="1">
      <alignment vertical="center"/>
    </xf>
    <xf numFmtId="0" fontId="42" fillId="0" borderId="0" xfId="0" applyFont="1"/>
    <xf numFmtId="0" fontId="49" fillId="0" borderId="0" xfId="0" applyFont="1" applyAlignment="1">
      <alignment vertical="center"/>
    </xf>
    <xf numFmtId="0" fontId="37" fillId="5" borderId="4" xfId="0" applyFont="1" applyFill="1" applyBorder="1" applyAlignment="1">
      <alignment horizontal="center" vertical="center" wrapText="1"/>
    </xf>
    <xf numFmtId="164" fontId="42" fillId="7" borderId="4" xfId="0" applyNumberFormat="1" applyFont="1" applyFill="1" applyBorder="1" applyAlignment="1" applyProtection="1">
      <alignment horizontal="center" vertical="center" wrapText="1"/>
      <protection locked="0"/>
    </xf>
    <xf numFmtId="165" fontId="27" fillId="12" borderId="4" xfId="0" applyNumberFormat="1" applyFont="1" applyFill="1" applyBorder="1" applyAlignment="1">
      <alignment horizontal="center" vertical="center" wrapText="1"/>
    </xf>
    <xf numFmtId="0" fontId="52" fillId="0" borderId="16" xfId="0" applyFont="1" applyBorder="1" applyAlignment="1">
      <alignment horizontal="center"/>
    </xf>
    <xf numFmtId="0" fontId="53" fillId="0" borderId="0" xfId="0" applyFont="1"/>
    <xf numFmtId="0" fontId="54" fillId="5" borderId="0" xfId="0" applyFont="1" applyFill="1"/>
    <xf numFmtId="0" fontId="53" fillId="5" borderId="0" xfId="0" applyFont="1" applyFill="1"/>
    <xf numFmtId="0" fontId="42" fillId="0" borderId="0" xfId="0" applyFont="1" applyAlignment="1">
      <alignment vertical="center"/>
    </xf>
    <xf numFmtId="0" fontId="37" fillId="8" borderId="4" xfId="0" applyFont="1" applyFill="1" applyBorder="1" applyAlignment="1">
      <alignment horizontal="center" vertical="center" wrapText="1"/>
    </xf>
    <xf numFmtId="164" fontId="27" fillId="12" borderId="4" xfId="0" applyNumberFormat="1" applyFont="1" applyFill="1" applyBorder="1" applyAlignment="1">
      <alignment horizontal="center" vertical="center" wrapText="1"/>
    </xf>
    <xf numFmtId="0" fontId="27" fillId="0" borderId="0" xfId="0" applyFont="1" applyAlignment="1">
      <alignment horizontal="left" vertical="center" wrapText="1" indent="1"/>
    </xf>
    <xf numFmtId="0" fontId="42" fillId="0" borderId="14" xfId="0" applyFont="1" applyBorder="1" applyAlignment="1">
      <alignment horizontal="center" vertical="center" wrapText="1"/>
    </xf>
    <xf numFmtId="164" fontId="27" fillId="7" borderId="4" xfId="0" applyNumberFormat="1" applyFont="1" applyFill="1" applyBorder="1" applyAlignment="1" applyProtection="1">
      <alignment horizontal="center" vertical="center" wrapText="1"/>
      <protection locked="0"/>
    </xf>
    <xf numFmtId="0" fontId="62" fillId="0" borderId="14" xfId="0" applyFont="1" applyBorder="1" applyAlignment="1">
      <alignment vertical="center"/>
    </xf>
    <xf numFmtId="0" fontId="18" fillId="0" borderId="0" xfId="0" applyFont="1" applyAlignment="1">
      <alignment vertical="center"/>
    </xf>
    <xf numFmtId="0" fontId="38" fillId="0" borderId="0" xfId="0" applyFont="1" applyAlignment="1">
      <alignment wrapText="1"/>
    </xf>
    <xf numFmtId="0" fontId="65" fillId="5" borderId="0" xfId="0" applyFont="1" applyFill="1"/>
    <xf numFmtId="0" fontId="65" fillId="0" borderId="0" xfId="0" applyFont="1"/>
    <xf numFmtId="0" fontId="66" fillId="0" borderId="0" xfId="0" applyFont="1" applyAlignment="1">
      <alignment horizontal="center" vertical="top" wrapText="1"/>
    </xf>
    <xf numFmtId="0" fontId="66" fillId="0" borderId="9" xfId="0" applyFont="1" applyBorder="1" applyAlignment="1">
      <alignment horizontal="center" vertical="top" wrapText="1"/>
    </xf>
    <xf numFmtId="0" fontId="40" fillId="0" borderId="0" xfId="0" applyFont="1" applyAlignment="1">
      <alignment wrapText="1"/>
    </xf>
    <xf numFmtId="0" fontId="67" fillId="0" borderId="16" xfId="0" applyFont="1" applyBorder="1"/>
    <xf numFmtId="0" fontId="21" fillId="9" borderId="4" xfId="0" applyFont="1" applyFill="1" applyBorder="1" applyAlignment="1">
      <alignment horizontal="left" vertical="center" wrapText="1" indent="1"/>
    </xf>
    <xf numFmtId="0" fontId="67" fillId="0" borderId="9" xfId="0" applyFont="1" applyBorder="1"/>
    <xf numFmtId="0" fontId="39" fillId="0" borderId="0" xfId="0" applyFont="1" applyAlignment="1">
      <alignment wrapText="1"/>
    </xf>
    <xf numFmtId="0" fontId="67" fillId="5" borderId="0" xfId="0" applyFont="1" applyFill="1"/>
    <xf numFmtId="0" fontId="67" fillId="0" borderId="0" xfId="0" applyFont="1"/>
    <xf numFmtId="0" fontId="39" fillId="0" borderId="0" xfId="0" applyFont="1" applyAlignment="1">
      <alignment horizontal="center" wrapText="1"/>
    </xf>
    <xf numFmtId="0" fontId="40" fillId="0" borderId="14" xfId="0" applyFont="1" applyBorder="1" applyAlignment="1">
      <alignment horizontal="right" wrapText="1" indent="1"/>
    </xf>
    <xf numFmtId="0" fontId="42" fillId="0" borderId="14" xfId="0" applyFont="1" applyBorder="1" applyAlignment="1">
      <alignment horizontal="left" wrapText="1"/>
    </xf>
    <xf numFmtId="0" fontId="40" fillId="0" borderId="0" xfId="0" applyFont="1" applyAlignment="1">
      <alignment horizontal="center" wrapText="1"/>
    </xf>
    <xf numFmtId="0" fontId="38" fillId="0" borderId="0" xfId="0" applyFont="1"/>
    <xf numFmtId="0" fontId="37" fillId="5" borderId="4" xfId="0" applyFont="1" applyFill="1" applyBorder="1" applyAlignment="1">
      <alignment horizontal="left" vertical="center" wrapText="1" indent="1"/>
    </xf>
    <xf numFmtId="164" fontId="68" fillId="12" borderId="4" xfId="0" applyNumberFormat="1" applyFont="1" applyFill="1" applyBorder="1" applyAlignment="1">
      <alignment horizontal="center" vertical="center" wrapText="1"/>
    </xf>
    <xf numFmtId="164" fontId="69" fillId="14" borderId="4" xfId="0" applyNumberFormat="1" applyFont="1" applyFill="1" applyBorder="1" applyAlignment="1">
      <alignment horizontal="center" vertical="center" wrapText="1"/>
    </xf>
    <xf numFmtId="164" fontId="27" fillId="13" borderId="4" xfId="0" applyNumberFormat="1" applyFont="1" applyFill="1" applyBorder="1" applyAlignment="1">
      <alignment horizontal="center" vertical="center" wrapText="1"/>
    </xf>
    <xf numFmtId="164" fontId="41" fillId="15" borderId="4" xfId="0" applyNumberFormat="1" applyFont="1" applyFill="1" applyBorder="1" applyAlignment="1">
      <alignment horizontal="center" vertical="center" wrapText="1"/>
    </xf>
    <xf numFmtId="0" fontId="32" fillId="4" borderId="17" xfId="0" applyFont="1" applyFill="1" applyBorder="1"/>
    <xf numFmtId="0" fontId="32" fillId="4" borderId="19" xfId="0" applyFont="1" applyFill="1" applyBorder="1"/>
    <xf numFmtId="0" fontId="21" fillId="0" borderId="16" xfId="0" applyFont="1" applyBorder="1" applyAlignment="1">
      <alignment wrapText="1"/>
    </xf>
    <xf numFmtId="0" fontId="32" fillId="5" borderId="4" xfId="0" applyFont="1" applyFill="1" applyBorder="1" applyAlignment="1">
      <alignment vertical="center" wrapText="1"/>
    </xf>
    <xf numFmtId="0" fontId="32" fillId="5" borderId="4" xfId="0" applyFont="1" applyFill="1" applyBorder="1" applyAlignment="1">
      <alignment horizontal="center" vertical="center" wrapText="1"/>
    </xf>
    <xf numFmtId="0" fontId="21" fillId="0" borderId="9" xfId="0" applyFont="1" applyBorder="1" applyAlignment="1">
      <alignment wrapText="1"/>
    </xf>
    <xf numFmtId="0" fontId="21" fillId="0" borderId="0" xfId="0" applyFont="1" applyAlignment="1">
      <alignment wrapText="1"/>
    </xf>
    <xf numFmtId="0" fontId="21" fillId="0" borderId="0" xfId="0" applyFont="1" applyAlignment="1">
      <alignment vertical="center" wrapText="1"/>
    </xf>
    <xf numFmtId="164" fontId="33" fillId="13" borderId="4" xfId="0" applyNumberFormat="1" applyFont="1" applyFill="1" applyBorder="1" applyAlignment="1">
      <alignment horizontal="center" vertical="center"/>
    </xf>
    <xf numFmtId="0" fontId="73" fillId="2" borderId="26" xfId="0" applyFont="1" applyFill="1" applyBorder="1" applyAlignment="1">
      <alignment vertical="center" wrapText="1"/>
    </xf>
    <xf numFmtId="0" fontId="74" fillId="2" borderId="26" xfId="1" applyFont="1" applyFill="1" applyBorder="1" applyAlignment="1" applyProtection="1">
      <alignment vertical="center" wrapText="1"/>
    </xf>
    <xf numFmtId="165" fontId="73" fillId="2" borderId="26" xfId="0" applyNumberFormat="1" applyFont="1" applyFill="1" applyBorder="1" applyAlignment="1">
      <alignment horizontal="center" vertical="center" wrapText="1"/>
    </xf>
    <xf numFmtId="0" fontId="76" fillId="2" borderId="27"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horizontal="right" vertical="center"/>
    </xf>
    <xf numFmtId="0" fontId="8" fillId="0" borderId="0" xfId="0" applyFont="1" applyAlignment="1">
      <alignment horizontal="left" vertical="center"/>
    </xf>
    <xf numFmtId="0" fontId="26" fillId="0" borderId="0" xfId="0" applyFont="1" applyAlignment="1">
      <alignment horizontal="left" vertical="center" wrapText="1"/>
    </xf>
    <xf numFmtId="0" fontId="26" fillId="0" borderId="25" xfId="0" applyFont="1" applyBorder="1" applyAlignment="1">
      <alignment horizontal="left" vertical="center" wrapText="1"/>
    </xf>
    <xf numFmtId="164" fontId="27" fillId="0" borderId="10" xfId="0" applyNumberFormat="1" applyFont="1" applyBorder="1" applyAlignment="1" applyProtection="1">
      <alignment horizontal="center" vertical="center"/>
      <protection locked="0"/>
    </xf>
    <xf numFmtId="164" fontId="27" fillId="0" borderId="11" xfId="0" applyNumberFormat="1" applyFont="1" applyBorder="1" applyAlignment="1" applyProtection="1">
      <alignment horizontal="center" vertical="center"/>
      <protection locked="0"/>
    </xf>
    <xf numFmtId="165" fontId="34" fillId="7" borderId="4" xfId="0" applyNumberFormat="1" applyFont="1" applyFill="1" applyBorder="1" applyAlignment="1" applyProtection="1">
      <alignment horizontal="center" vertical="center"/>
      <protection locked="0"/>
    </xf>
    <xf numFmtId="0" fontId="19" fillId="0" borderId="11" xfId="0" applyFont="1" applyBorder="1" applyAlignment="1">
      <alignment horizontal="left" vertical="center"/>
    </xf>
    <xf numFmtId="164" fontId="27" fillId="19" borderId="31" xfId="0" applyNumberFormat="1" applyFont="1" applyFill="1" applyBorder="1" applyAlignment="1">
      <alignment horizontal="center" vertical="center" wrapText="1"/>
    </xf>
    <xf numFmtId="0" fontId="26" fillId="17" borderId="31" xfId="0" applyFont="1" applyFill="1" applyBorder="1" applyAlignment="1">
      <alignment horizontal="center" vertical="center" wrapText="1"/>
    </xf>
    <xf numFmtId="0" fontId="88" fillId="0" borderId="0" xfId="0" applyFont="1"/>
    <xf numFmtId="0" fontId="88" fillId="0" borderId="16" xfId="0" applyFont="1" applyBorder="1"/>
    <xf numFmtId="166" fontId="81" fillId="9" borderId="4" xfId="2" applyNumberFormat="1" applyFont="1" applyFill="1" applyBorder="1" applyAlignment="1">
      <alignment horizontal="center" vertical="center" wrapText="1"/>
    </xf>
    <xf numFmtId="0" fontId="88" fillId="0" borderId="9" xfId="0" applyFont="1" applyBorder="1"/>
    <xf numFmtId="0" fontId="89" fillId="0" borderId="0" xfId="0" applyFont="1" applyAlignment="1">
      <alignment horizontal="center" wrapText="1"/>
    </xf>
    <xf numFmtId="0" fontId="88" fillId="5" borderId="0" xfId="0" applyFont="1" applyFill="1"/>
    <xf numFmtId="0" fontId="90" fillId="0" borderId="4" xfId="0" applyFont="1" applyBorder="1" applyAlignment="1">
      <alignment horizontal="left" vertical="center" wrapText="1" indent="2"/>
    </xf>
    <xf numFmtId="0" fontId="91" fillId="0" borderId="4" xfId="0" applyFont="1" applyBorder="1" applyAlignment="1">
      <alignment horizontal="left" vertical="center" wrapText="1" indent="2"/>
    </xf>
    <xf numFmtId="0" fontId="7" fillId="0" borderId="0" xfId="0" applyFont="1" applyAlignment="1">
      <alignment horizontal="right" wrapText="1" indent="1"/>
    </xf>
    <xf numFmtId="0" fontId="7" fillId="0" borderId="0" xfId="0" applyFont="1" applyAlignment="1">
      <alignment horizontal="right" vertical="center" wrapText="1" indent="1"/>
    </xf>
    <xf numFmtId="0" fontId="6" fillId="0" borderId="0" xfId="1" applyFont="1" applyBorder="1" applyAlignment="1">
      <alignment horizontal="left" vertical="top" wrapText="1" indent="1"/>
    </xf>
    <xf numFmtId="0" fontId="5" fillId="0" borderId="9" xfId="0" applyFont="1" applyBorder="1" applyAlignment="1">
      <alignment horizontal="left" vertical="top" wrapText="1" indent="1"/>
    </xf>
    <xf numFmtId="0" fontId="5" fillId="0" borderId="0" xfId="0" quotePrefix="1" applyFont="1" applyAlignment="1">
      <alignment horizontal="left" wrapText="1" indent="1"/>
    </xf>
    <xf numFmtId="0" fontId="5" fillId="0" borderId="9" xfId="0" applyFont="1" applyBorder="1" applyAlignment="1">
      <alignment horizontal="left" wrapText="1" indent="1"/>
    </xf>
    <xf numFmtId="0" fontId="6" fillId="0" borderId="14" xfId="1" applyFont="1" applyBorder="1" applyAlignment="1">
      <alignment horizontal="left" vertical="top" wrapText="1" indent="1"/>
    </xf>
    <xf numFmtId="0" fontId="5" fillId="0" borderId="2" xfId="0" applyFont="1" applyBorder="1" applyAlignment="1">
      <alignment horizontal="left" vertical="top" wrapText="1" indent="1"/>
    </xf>
    <xf numFmtId="0" fontId="22" fillId="4" borderId="17" xfId="0" applyFont="1" applyFill="1" applyBorder="1" applyAlignment="1">
      <alignment horizontal="center" vertical="center"/>
    </xf>
    <xf numFmtId="0" fontId="22" fillId="4" borderId="18" xfId="0" applyFont="1" applyFill="1" applyBorder="1" applyAlignment="1">
      <alignment horizontal="center" vertical="center"/>
    </xf>
    <xf numFmtId="0" fontId="22" fillId="4" borderId="19" xfId="0" applyFont="1" applyFill="1" applyBorder="1" applyAlignment="1">
      <alignment horizontal="center" vertical="center"/>
    </xf>
    <xf numFmtId="0" fontId="35" fillId="0" borderId="0" xfId="0" applyFont="1" applyAlignment="1">
      <alignment horizontal="center"/>
    </xf>
    <xf numFmtId="0" fontId="27" fillId="0" borderId="0" xfId="0" applyFont="1" applyAlignment="1">
      <alignment horizontal="left" vertical="top" wrapText="1" indent="1"/>
    </xf>
    <xf numFmtId="0" fontId="27" fillId="0" borderId="9" xfId="0" applyFont="1" applyBorder="1" applyAlignment="1">
      <alignment horizontal="left" vertical="top" wrapText="1" indent="1"/>
    </xf>
    <xf numFmtId="0" fontId="5" fillId="0" borderId="0" xfId="0" applyFont="1" applyAlignment="1">
      <alignment horizontal="left" vertical="top" wrapText="1" indent="1"/>
    </xf>
    <xf numFmtId="0" fontId="42" fillId="0" borderId="0" xfId="0" applyFont="1" applyAlignment="1">
      <alignment horizontal="left"/>
    </xf>
    <xf numFmtId="0" fontId="33" fillId="0" borderId="21" xfId="0" quotePrefix="1" applyFont="1" applyBorder="1" applyAlignment="1">
      <alignment horizontal="left" vertical="top" wrapText="1"/>
    </xf>
    <xf numFmtId="0" fontId="33" fillId="0" borderId="21" xfId="0" applyFont="1" applyBorder="1" applyAlignment="1">
      <alignment horizontal="left" vertical="top"/>
    </xf>
    <xf numFmtId="0" fontId="37" fillId="10" borderId="4" xfId="0" applyFont="1" applyFill="1" applyBorder="1" applyAlignment="1">
      <alignment vertical="top" wrapText="1"/>
    </xf>
    <xf numFmtId="0" fontId="21" fillId="7" borderId="4" xfId="0" applyFont="1" applyFill="1" applyBorder="1" applyAlignment="1" applyProtection="1">
      <alignment horizontal="left" vertical="center" wrapText="1" indent="1"/>
      <protection locked="0"/>
    </xf>
    <xf numFmtId="1" fontId="77" fillId="16" borderId="10" xfId="0" applyNumberFormat="1" applyFont="1" applyFill="1" applyBorder="1" applyAlignment="1" applyProtection="1">
      <alignment horizontal="center" vertical="center"/>
      <protection locked="0"/>
    </xf>
    <xf numFmtId="1" fontId="77" fillId="16" borderId="13" xfId="0" applyNumberFormat="1"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wrapText="1"/>
      <protection locked="0"/>
    </xf>
    <xf numFmtId="0" fontId="7" fillId="16" borderId="11" xfId="0" applyFont="1" applyFill="1" applyBorder="1" applyAlignment="1" applyProtection="1">
      <alignment horizontal="center" vertical="center" wrapText="1"/>
      <protection locked="0"/>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6" fillId="5" borderId="7" xfId="0" applyFont="1" applyFill="1" applyBorder="1" applyAlignment="1">
      <alignment horizontal="left"/>
    </xf>
    <xf numFmtId="0" fontId="26" fillId="5" borderId="12" xfId="0" applyFont="1" applyFill="1" applyBorder="1" applyAlignment="1">
      <alignment horizontal="left"/>
    </xf>
    <xf numFmtId="0" fontId="26" fillId="5" borderId="8" xfId="0" applyFont="1" applyFill="1" applyBorder="1" applyAlignment="1">
      <alignment horizontal="left"/>
    </xf>
    <xf numFmtId="0" fontId="30" fillId="5" borderId="23" xfId="0" applyFont="1" applyFill="1" applyBorder="1" applyAlignment="1">
      <alignment horizontal="left"/>
    </xf>
    <xf numFmtId="0" fontId="30" fillId="5" borderId="21" xfId="0" applyFont="1" applyFill="1" applyBorder="1" applyAlignment="1">
      <alignment horizontal="left"/>
    </xf>
    <xf numFmtId="0" fontId="30" fillId="5" borderId="22" xfId="0" applyFont="1" applyFill="1" applyBorder="1" applyAlignment="1">
      <alignment horizontal="left"/>
    </xf>
    <xf numFmtId="0" fontId="31" fillId="6" borderId="7" xfId="0" applyFont="1" applyFill="1" applyBorder="1" applyAlignment="1">
      <alignment horizontal="left"/>
    </xf>
    <xf numFmtId="0" fontId="31" fillId="6" borderId="8" xfId="0" applyFont="1" applyFill="1" applyBorder="1" applyAlignment="1">
      <alignment horizontal="left"/>
    </xf>
    <xf numFmtId="0" fontId="31" fillId="6" borderId="23" xfId="0" applyFont="1" applyFill="1" applyBorder="1" applyAlignment="1">
      <alignment horizontal="left"/>
    </xf>
    <xf numFmtId="0" fontId="31" fillId="6" borderId="22" xfId="0" applyFont="1" applyFill="1" applyBorder="1" applyAlignment="1">
      <alignment horizontal="left"/>
    </xf>
    <xf numFmtId="0" fontId="31" fillId="12" borderId="10" xfId="0" applyFont="1" applyFill="1" applyBorder="1"/>
    <xf numFmtId="0" fontId="31" fillId="12" borderId="11" xfId="0" applyFont="1" applyFill="1" applyBorder="1"/>
    <xf numFmtId="0" fontId="26" fillId="5" borderId="4" xfId="0" applyFont="1" applyFill="1" applyBorder="1" applyAlignment="1">
      <alignment horizontal="left"/>
    </xf>
    <xf numFmtId="0" fontId="31" fillId="6" borderId="10" xfId="0" applyFont="1" applyFill="1" applyBorder="1" applyAlignment="1">
      <alignment horizontal="left"/>
    </xf>
    <xf numFmtId="0" fontId="31" fillId="6" borderId="11" xfId="0" applyFont="1" applyFill="1" applyBorder="1" applyAlignment="1">
      <alignment horizontal="left"/>
    </xf>
    <xf numFmtId="0" fontId="21" fillId="0" borderId="4" xfId="0" applyFont="1" applyBorder="1" applyAlignment="1">
      <alignment vertical="center" wrapText="1"/>
    </xf>
    <xf numFmtId="0" fontId="26" fillId="5" borderId="4" xfId="0" applyFont="1" applyFill="1" applyBorder="1" applyAlignment="1">
      <alignment horizontal="left" vertical="top"/>
    </xf>
    <xf numFmtId="0" fontId="26" fillId="5" borderId="5" xfId="0" applyFont="1" applyFill="1" applyBorder="1" applyAlignment="1">
      <alignment horizontal="left"/>
    </xf>
    <xf numFmtId="0" fontId="30" fillId="5" borderId="6" xfId="0" applyFont="1" applyFill="1" applyBorder="1" applyAlignment="1">
      <alignment horizontal="left"/>
    </xf>
    <xf numFmtId="0" fontId="72" fillId="0" borderId="0" xfId="0" quotePrefix="1" applyFont="1" applyAlignment="1">
      <alignment horizontal="left" vertical="top" wrapText="1"/>
    </xf>
    <xf numFmtId="0" fontId="31" fillId="0" borderId="10" xfId="0" applyFont="1" applyBorder="1" applyAlignment="1">
      <alignment horizontal="left"/>
    </xf>
    <xf numFmtId="0" fontId="31" fillId="0" borderId="11" xfId="0" applyFont="1" applyBorder="1" applyAlignment="1">
      <alignment horizontal="left"/>
    </xf>
    <xf numFmtId="0" fontId="31" fillId="6" borderId="10" xfId="0" applyFont="1" applyFill="1" applyBorder="1" applyAlignment="1">
      <alignment horizontal="center"/>
    </xf>
    <xf numFmtId="0" fontId="31" fillId="6" borderId="11" xfId="0" applyFont="1" applyFill="1" applyBorder="1" applyAlignment="1">
      <alignment horizontal="center"/>
    </xf>
    <xf numFmtId="0" fontId="21" fillId="11" borderId="14" xfId="0" quotePrefix="1" applyFont="1" applyFill="1" applyBorder="1" applyAlignment="1">
      <alignment horizontal="left" vertical="top" wrapText="1"/>
    </xf>
    <xf numFmtId="0" fontId="21" fillId="11" borderId="2" xfId="0" quotePrefix="1" applyFont="1" applyFill="1" applyBorder="1" applyAlignment="1">
      <alignment horizontal="left" vertical="top" wrapText="1"/>
    </xf>
    <xf numFmtId="0" fontId="47" fillId="5" borderId="4" xfId="0" applyFont="1" applyFill="1" applyBorder="1" applyAlignment="1">
      <alignment vertical="center"/>
    </xf>
    <xf numFmtId="0" fontId="34" fillId="7" borderId="4" xfId="0" applyFont="1" applyFill="1" applyBorder="1" applyAlignment="1" applyProtection="1">
      <alignment horizontal="center" vertical="center"/>
      <protection locked="0"/>
    </xf>
    <xf numFmtId="0" fontId="19" fillId="0" borderId="13" xfId="0" applyFont="1" applyBorder="1" applyAlignment="1">
      <alignment horizontal="left" vertical="center"/>
    </xf>
    <xf numFmtId="0" fontId="19" fillId="0" borderId="11" xfId="0" applyFont="1" applyBorder="1" applyAlignment="1">
      <alignment horizontal="left" vertical="center"/>
    </xf>
    <xf numFmtId="0" fontId="20" fillId="6" borderId="10" xfId="0" applyFont="1" applyFill="1" applyBorder="1" applyAlignment="1">
      <alignment horizontal="right" vertical="center"/>
    </xf>
    <xf numFmtId="0" fontId="20" fillId="6" borderId="13" xfId="0" applyFont="1" applyFill="1" applyBorder="1" applyAlignment="1">
      <alignment horizontal="right" vertical="center"/>
    </xf>
    <xf numFmtId="0" fontId="19" fillId="0" borderId="10" xfId="0" applyFont="1" applyBorder="1" applyAlignment="1">
      <alignment horizontal="left" vertical="center"/>
    </xf>
    <xf numFmtId="0" fontId="18" fillId="0" borderId="0" xfId="0" applyFont="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28" fillId="7" borderId="4" xfId="0" applyFont="1" applyFill="1" applyBorder="1" applyAlignment="1" applyProtection="1">
      <alignment horizontal="left" vertical="top" wrapText="1"/>
      <protection locked="0"/>
    </xf>
    <xf numFmtId="164" fontId="27" fillId="7" borderId="4" xfId="0" applyNumberFormat="1" applyFont="1" applyFill="1" applyBorder="1" applyAlignment="1" applyProtection="1">
      <alignment horizontal="center" vertical="center"/>
      <protection locked="0"/>
    </xf>
    <xf numFmtId="0" fontId="26" fillId="5" borderId="4" xfId="0" applyFont="1" applyFill="1" applyBorder="1" applyAlignment="1">
      <alignment horizontal="left" vertical="center"/>
    </xf>
    <xf numFmtId="0" fontId="26" fillId="5" borderId="4" xfId="0" applyFont="1" applyFill="1" applyBorder="1" applyAlignment="1">
      <alignment horizontal="left" vertical="center" wrapText="1"/>
    </xf>
    <xf numFmtId="2" fontId="27" fillId="7" borderId="4" xfId="0" applyNumberFormat="1" applyFont="1" applyFill="1" applyBorder="1" applyAlignment="1" applyProtection="1">
      <alignment horizontal="center" vertical="center"/>
      <protection locked="0"/>
    </xf>
    <xf numFmtId="0" fontId="21" fillId="0" borderId="10" xfId="0" applyFont="1" applyBorder="1" applyAlignment="1">
      <alignment horizontal="left" wrapText="1"/>
    </xf>
    <xf numFmtId="0" fontId="21" fillId="0" borderId="11" xfId="0" applyFont="1" applyBorder="1" applyAlignment="1">
      <alignment horizontal="left" wrapText="1"/>
    </xf>
    <xf numFmtId="0" fontId="31" fillId="0" borderId="10" xfId="0" applyFont="1" applyBorder="1"/>
    <xf numFmtId="0" fontId="31" fillId="0" borderId="11" xfId="0" applyFont="1" applyBorder="1"/>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16" fillId="0" borderId="0" xfId="0" applyFont="1" applyAlignment="1">
      <alignment vertical="center"/>
    </xf>
    <xf numFmtId="0" fontId="26" fillId="5" borderId="0" xfId="0" applyFont="1" applyFill="1" applyAlignment="1">
      <alignment horizontal="left" vertical="center" wrapText="1"/>
    </xf>
    <xf numFmtId="0" fontId="26" fillId="5" borderId="25" xfId="0" applyFont="1" applyFill="1" applyBorder="1" applyAlignment="1">
      <alignment horizontal="left" vertical="center" wrapText="1"/>
    </xf>
    <xf numFmtId="1" fontId="27" fillId="7" borderId="4" xfId="0" applyNumberFormat="1" applyFont="1" applyFill="1" applyBorder="1" applyAlignment="1" applyProtection="1">
      <alignment horizontal="center" vertical="center"/>
      <protection locked="0"/>
    </xf>
    <xf numFmtId="0" fontId="41" fillId="0" borderId="10" xfId="0" applyFont="1" applyBorder="1" applyAlignment="1">
      <alignment horizontal="left" vertical="center" wrapText="1" indent="1"/>
    </xf>
    <xf numFmtId="0" fontId="41" fillId="0" borderId="11" xfId="0" applyFont="1" applyBorder="1" applyAlignment="1">
      <alignment horizontal="left" vertical="center" wrapText="1" indent="1"/>
    </xf>
    <xf numFmtId="0" fontId="37" fillId="5" borderId="10" xfId="0" applyFont="1" applyFill="1" applyBorder="1" applyAlignment="1">
      <alignment horizontal="left" vertical="center" wrapText="1" indent="1"/>
    </xf>
    <xf numFmtId="0" fontId="37" fillId="5" borderId="11" xfId="0" applyFont="1" applyFill="1" applyBorder="1" applyAlignment="1">
      <alignment horizontal="left" vertical="center" wrapText="1" indent="1"/>
    </xf>
    <xf numFmtId="0" fontId="8" fillId="0" borderId="13"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vertical="center"/>
    </xf>
    <xf numFmtId="0" fontId="8" fillId="0" borderId="11" xfId="0" applyFont="1" applyBorder="1" applyAlignment="1">
      <alignment vertical="center"/>
    </xf>
    <xf numFmtId="0" fontId="37" fillId="5" borderId="24" xfId="0" applyFont="1" applyFill="1" applyBorder="1" applyAlignment="1">
      <alignment horizontal="center" vertical="center" wrapText="1"/>
    </xf>
    <xf numFmtId="0" fontId="37" fillId="5" borderId="0" xfId="0" applyFont="1" applyFill="1" applyAlignment="1">
      <alignment horizontal="center" vertical="center" wrapText="1"/>
    </xf>
    <xf numFmtId="0" fontId="28" fillId="7" borderId="10" xfId="0" applyFont="1" applyFill="1" applyBorder="1" applyAlignment="1" applyProtection="1">
      <alignment horizontal="left" vertical="center" wrapText="1"/>
      <protection locked="0"/>
    </xf>
    <xf numFmtId="0" fontId="28" fillId="7" borderId="11" xfId="0" applyFont="1" applyFill="1" applyBorder="1" applyAlignment="1" applyProtection="1">
      <alignment horizontal="left" vertical="center" wrapText="1"/>
      <protection locked="0"/>
    </xf>
    <xf numFmtId="165" fontId="27" fillId="8" borderId="7" xfId="0" applyNumberFormat="1" applyFont="1" applyFill="1" applyBorder="1" applyAlignment="1">
      <alignment vertical="center" wrapText="1"/>
    </xf>
    <xf numFmtId="165" fontId="27" fillId="8" borderId="12" xfId="0" applyNumberFormat="1" applyFont="1" applyFill="1" applyBorder="1" applyAlignment="1">
      <alignment vertical="center" wrapText="1"/>
    </xf>
    <xf numFmtId="0" fontId="51" fillId="0" borderId="0" xfId="0" applyFont="1" applyAlignment="1">
      <alignment horizontal="center" vertical="center" wrapText="1"/>
    </xf>
    <xf numFmtId="0" fontId="22" fillId="4" borderId="17" xfId="0" applyFont="1" applyFill="1" applyBorder="1" applyAlignment="1">
      <alignment horizontal="center"/>
    </xf>
    <xf numFmtId="0" fontId="22" fillId="4" borderId="18" xfId="0" applyFont="1" applyFill="1" applyBorder="1" applyAlignment="1">
      <alignment horizontal="center"/>
    </xf>
    <xf numFmtId="0" fontId="22" fillId="4" borderId="19" xfId="0" applyFont="1" applyFill="1" applyBorder="1" applyAlignment="1">
      <alignment horizontal="center"/>
    </xf>
    <xf numFmtId="49" fontId="58" fillId="7" borderId="10" xfId="0" applyNumberFormat="1" applyFont="1" applyFill="1" applyBorder="1" applyAlignment="1" applyProtection="1">
      <alignment horizontal="left" vertical="top" wrapText="1"/>
      <protection locked="0"/>
    </xf>
    <xf numFmtId="49" fontId="58" fillId="7" borderId="13" xfId="0" applyNumberFormat="1" applyFont="1" applyFill="1" applyBorder="1" applyAlignment="1" applyProtection="1">
      <alignment horizontal="left" vertical="top" wrapText="1"/>
      <protection locked="0"/>
    </xf>
    <xf numFmtId="49" fontId="58" fillId="7" borderId="11" xfId="0" applyNumberFormat="1" applyFont="1" applyFill="1" applyBorder="1" applyAlignment="1" applyProtection="1">
      <alignment horizontal="left" vertical="top" wrapText="1"/>
      <protection locked="0"/>
    </xf>
    <xf numFmtId="0" fontId="15" fillId="0" borderId="0" xfId="0" applyFont="1" applyAlignment="1">
      <alignment horizontal="left" wrapText="1"/>
    </xf>
    <xf numFmtId="0" fontId="15" fillId="0" borderId="9" xfId="0" applyFont="1" applyBorder="1" applyAlignment="1">
      <alignment horizontal="left" wrapText="1"/>
    </xf>
    <xf numFmtId="0" fontId="37" fillId="8" borderId="10" xfId="0" applyFont="1" applyFill="1" applyBorder="1" applyAlignment="1">
      <alignment horizontal="center" vertical="center" wrapText="1"/>
    </xf>
    <xf numFmtId="0" fontId="37" fillId="8" borderId="11" xfId="0" applyFont="1" applyFill="1" applyBorder="1" applyAlignment="1">
      <alignment horizontal="center" vertical="center" wrapText="1"/>
    </xf>
    <xf numFmtId="49" fontId="28" fillId="7" borderId="10" xfId="0" applyNumberFormat="1" applyFont="1" applyFill="1" applyBorder="1" applyAlignment="1" applyProtection="1">
      <alignment horizontal="left" vertical="center" wrapText="1"/>
      <protection locked="0"/>
    </xf>
    <xf numFmtId="49" fontId="28" fillId="7" borderId="11" xfId="0" applyNumberFormat="1" applyFont="1" applyFill="1" applyBorder="1" applyAlignment="1" applyProtection="1">
      <alignment horizontal="left" vertical="center" wrapText="1"/>
      <protection locked="0"/>
    </xf>
    <xf numFmtId="0" fontId="10" fillId="5" borderId="0" xfId="0" applyFont="1" applyFill="1" applyAlignment="1">
      <alignment vertical="center" wrapText="1"/>
    </xf>
    <xf numFmtId="0" fontId="10" fillId="5" borderId="25" xfId="0" applyFont="1" applyFill="1" applyBorder="1" applyAlignment="1">
      <alignment vertical="center" wrapText="1"/>
    </xf>
    <xf numFmtId="0" fontId="55" fillId="0" borderId="10" xfId="0" applyFont="1" applyBorder="1" applyAlignment="1">
      <alignment horizontal="left" vertical="center" wrapText="1" indent="1"/>
    </xf>
    <xf numFmtId="0" fontId="55" fillId="0" borderId="11" xfId="0" applyFont="1" applyBorder="1" applyAlignment="1">
      <alignment horizontal="left" vertical="center" wrapText="1" indent="1"/>
    </xf>
    <xf numFmtId="0" fontId="37" fillId="8" borderId="10" xfId="0" applyFont="1" applyFill="1" applyBorder="1" applyAlignment="1">
      <alignment horizontal="left" vertical="center" wrapText="1" indent="1"/>
    </xf>
    <xf numFmtId="0" fontId="37" fillId="8" borderId="11" xfId="0" applyFont="1" applyFill="1" applyBorder="1" applyAlignment="1">
      <alignment horizontal="left" vertical="center" wrapText="1" indent="1"/>
    </xf>
    <xf numFmtId="164" fontId="27" fillId="8" borderId="10" xfId="0" applyNumberFormat="1" applyFont="1" applyFill="1" applyBorder="1" applyAlignment="1">
      <alignment vertical="center" wrapText="1"/>
    </xf>
    <xf numFmtId="164" fontId="27" fillId="8" borderId="11" xfId="0" applyNumberFormat="1" applyFont="1" applyFill="1" applyBorder="1" applyAlignment="1">
      <alignment vertical="center" wrapText="1"/>
    </xf>
    <xf numFmtId="0" fontId="27" fillId="0" borderId="10" xfId="0" applyFont="1" applyBorder="1" applyAlignment="1">
      <alignment horizontal="left" vertical="center" wrapText="1" indent="1"/>
    </xf>
    <xf numFmtId="0" fontId="27" fillId="0" borderId="11" xfId="0" applyFont="1" applyBorder="1" applyAlignment="1">
      <alignment horizontal="left" vertical="center" wrapText="1" indent="1"/>
    </xf>
    <xf numFmtId="0" fontId="37" fillId="8" borderId="24" xfId="0" applyFont="1" applyFill="1" applyBorder="1" applyAlignment="1">
      <alignment horizontal="center" vertical="center" wrapText="1"/>
    </xf>
    <xf numFmtId="0" fontId="37" fillId="8" borderId="0" xfId="0" applyFont="1" applyFill="1" applyAlignment="1">
      <alignment horizontal="center" vertical="center" wrapText="1"/>
    </xf>
    <xf numFmtId="0" fontId="28" fillId="7" borderId="23" xfId="0" applyFont="1" applyFill="1" applyBorder="1" applyAlignment="1" applyProtection="1">
      <alignment horizontal="left" vertical="top" wrapText="1"/>
      <protection locked="0"/>
    </xf>
    <xf numFmtId="0" fontId="28" fillId="7" borderId="21" xfId="0" applyFont="1" applyFill="1" applyBorder="1" applyAlignment="1" applyProtection="1">
      <alignment horizontal="left" vertical="top" wrapText="1"/>
      <protection locked="0"/>
    </xf>
    <xf numFmtId="0" fontId="28" fillId="7" borderId="22" xfId="0" applyFont="1" applyFill="1" applyBorder="1" applyAlignment="1" applyProtection="1">
      <alignment horizontal="left" vertical="top" wrapText="1"/>
      <protection locked="0"/>
    </xf>
    <xf numFmtId="164" fontId="27" fillId="8" borderId="7" xfId="0" applyNumberFormat="1" applyFont="1" applyFill="1" applyBorder="1" applyAlignment="1">
      <alignment vertical="center" wrapText="1"/>
    </xf>
    <xf numFmtId="164" fontId="27" fillId="8" borderId="12" xfId="0" applyNumberFormat="1" applyFont="1" applyFill="1" applyBorder="1" applyAlignment="1">
      <alignment vertical="center" wrapText="1"/>
    </xf>
    <xf numFmtId="0" fontId="26" fillId="5" borderId="7"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8" xfId="0" applyFont="1" applyFill="1" applyBorder="1" applyAlignment="1">
      <alignment horizontal="left" vertical="center" wrapText="1"/>
    </xf>
    <xf numFmtId="0" fontId="18" fillId="0" borderId="0" xfId="0" applyFont="1" applyAlignment="1">
      <alignment horizontal="center" vertical="center" wrapText="1"/>
    </xf>
    <xf numFmtId="0" fontId="12" fillId="0" borderId="10" xfId="0" applyFont="1" applyBorder="1" applyAlignment="1">
      <alignment horizontal="left" vertical="center" wrapText="1" indent="1"/>
    </xf>
    <xf numFmtId="0" fontId="12" fillId="0" borderId="11" xfId="0" applyFont="1" applyBorder="1" applyAlignment="1">
      <alignment horizontal="left" vertical="center" wrapText="1" indent="1"/>
    </xf>
    <xf numFmtId="0" fontId="26" fillId="5" borderId="10" xfId="0" applyFont="1" applyFill="1" applyBorder="1" applyAlignment="1">
      <alignment horizontal="right" vertical="center" wrapText="1" indent="1"/>
    </xf>
    <xf numFmtId="0" fontId="26" fillId="5" borderId="13" xfId="0" applyFont="1" applyFill="1" applyBorder="1" applyAlignment="1">
      <alignment horizontal="right" vertical="center" wrapText="1" indent="1"/>
    </xf>
    <xf numFmtId="0" fontId="26" fillId="5" borderId="11" xfId="0" applyFont="1" applyFill="1" applyBorder="1" applyAlignment="1">
      <alignment horizontal="right" vertical="center" wrapText="1" indent="1"/>
    </xf>
    <xf numFmtId="0" fontId="18" fillId="0" borderId="12" xfId="0" applyFont="1" applyBorder="1" applyAlignment="1">
      <alignment horizontal="center" vertical="center"/>
    </xf>
    <xf numFmtId="0" fontId="70" fillId="0" borderId="12" xfId="0" applyFont="1" applyBorder="1" applyAlignment="1">
      <alignment horizontal="left" wrapText="1"/>
    </xf>
    <xf numFmtId="0" fontId="22" fillId="8" borderId="10" xfId="0" applyFont="1" applyFill="1" applyBorder="1" applyAlignment="1">
      <alignment horizontal="center" vertical="center" wrapText="1"/>
    </xf>
    <xf numFmtId="0" fontId="22" fillId="8" borderId="13" xfId="0" applyFont="1" applyFill="1" applyBorder="1" applyAlignment="1">
      <alignment horizontal="center" vertical="center" wrapText="1"/>
    </xf>
    <xf numFmtId="0" fontId="22" fillId="8" borderId="11" xfId="0" applyFont="1" applyFill="1" applyBorder="1" applyAlignment="1">
      <alignment horizontal="center" vertical="center" wrapText="1"/>
    </xf>
    <xf numFmtId="49" fontId="31" fillId="7" borderId="10" xfId="0" applyNumberFormat="1" applyFont="1" applyFill="1" applyBorder="1" applyAlignment="1" applyProtection="1">
      <alignment horizontal="center" vertical="center" wrapText="1"/>
      <protection locked="0"/>
    </xf>
    <xf numFmtId="49" fontId="31" fillId="7" borderId="11" xfId="0" applyNumberFormat="1" applyFont="1" applyFill="1" applyBorder="1" applyAlignment="1" applyProtection="1">
      <alignment horizontal="center" vertical="center" wrapText="1"/>
      <protection locked="0"/>
    </xf>
    <xf numFmtId="0" fontId="26" fillId="5" borderId="7" xfId="0" applyFont="1" applyFill="1" applyBorder="1" applyAlignment="1">
      <alignment horizontal="left" vertical="center" wrapText="1" indent="1"/>
    </xf>
    <xf numFmtId="0" fontId="26" fillId="5" borderId="12" xfId="0" applyFont="1" applyFill="1" applyBorder="1" applyAlignment="1">
      <alignment horizontal="left" vertical="center" wrapText="1" indent="1"/>
    </xf>
    <xf numFmtId="0" fontId="26" fillId="5" borderId="8" xfId="0" applyFont="1" applyFill="1" applyBorder="1" applyAlignment="1">
      <alignment horizontal="left" vertical="center" wrapText="1" indent="1"/>
    </xf>
    <xf numFmtId="0" fontId="70" fillId="0" borderId="12" xfId="0" applyFont="1" applyBorder="1" applyAlignment="1">
      <alignment horizontal="left" vertical="center" wrapText="1"/>
    </xf>
    <xf numFmtId="0" fontId="0" fillId="11" borderId="14" xfId="0" quotePrefix="1" applyFill="1" applyBorder="1" applyAlignment="1">
      <alignment horizontal="left" vertical="top" wrapText="1"/>
    </xf>
    <xf numFmtId="0" fontId="19" fillId="0" borderId="13" xfId="0" applyFont="1" applyBorder="1" applyAlignment="1">
      <alignment vertical="center"/>
    </xf>
    <xf numFmtId="0" fontId="19" fillId="0" borderId="11" xfId="0" applyFont="1" applyBorder="1" applyAlignment="1">
      <alignment vertical="center"/>
    </xf>
    <xf numFmtId="0" fontId="26" fillId="5" borderId="21" xfId="0" applyFont="1" applyFill="1" applyBorder="1" applyAlignment="1">
      <alignment horizontal="left" vertical="center" wrapText="1"/>
    </xf>
    <xf numFmtId="0" fontId="28" fillId="7" borderId="10" xfId="0" applyFont="1" applyFill="1" applyBorder="1" applyAlignment="1" applyProtection="1">
      <alignment horizontal="left" vertical="top" wrapText="1"/>
      <protection locked="0"/>
    </xf>
    <xf numFmtId="0" fontId="28" fillId="7" borderId="13" xfId="0" applyFont="1" applyFill="1" applyBorder="1" applyAlignment="1" applyProtection="1">
      <alignment horizontal="left" vertical="top" wrapText="1"/>
      <protection locked="0"/>
    </xf>
    <xf numFmtId="0" fontId="28" fillId="7" borderId="11" xfId="0" applyFont="1" applyFill="1" applyBorder="1" applyAlignment="1" applyProtection="1">
      <alignment horizontal="left" vertical="top" wrapText="1"/>
      <protection locked="0"/>
    </xf>
    <xf numFmtId="0" fontId="83" fillId="17" borderId="28" xfId="0" applyFont="1" applyFill="1" applyBorder="1" applyAlignment="1">
      <alignment horizontal="right" vertical="center" wrapText="1"/>
    </xf>
    <xf numFmtId="0" fontId="85" fillId="0" borderId="29" xfId="0" applyFont="1" applyBorder="1"/>
    <xf numFmtId="0" fontId="85" fillId="0" borderId="30" xfId="0" applyFont="1" applyBorder="1"/>
    <xf numFmtId="0" fontId="86" fillId="19" borderId="28" xfId="0" applyFont="1" applyFill="1" applyBorder="1" applyAlignment="1">
      <alignment horizontal="right" vertical="center" wrapText="1"/>
    </xf>
    <xf numFmtId="0" fontId="82" fillId="20" borderId="28" xfId="0" applyFont="1" applyFill="1" applyBorder="1" applyAlignment="1">
      <alignment horizontal="left" vertical="center" wrapText="1"/>
    </xf>
    <xf numFmtId="0" fontId="34" fillId="0" borderId="29" xfId="0" applyFont="1" applyBorder="1"/>
    <xf numFmtId="0" fontId="34" fillId="0" borderId="30" xfId="0" applyFont="1" applyBorder="1"/>
    <xf numFmtId="0" fontId="22" fillId="4" borderId="3" xfId="0" applyFont="1" applyFill="1" applyBorder="1" applyAlignment="1">
      <alignment horizontal="center" vertical="top" wrapText="1"/>
    </xf>
    <xf numFmtId="0" fontId="22" fillId="4" borderId="15" xfId="0" applyFont="1" applyFill="1" applyBorder="1" applyAlignment="1">
      <alignment horizontal="center" vertical="top" wrapText="1"/>
    </xf>
    <xf numFmtId="0" fontId="22" fillId="4" borderId="1" xfId="0" applyFont="1" applyFill="1" applyBorder="1" applyAlignment="1">
      <alignment horizontal="center" vertical="top" wrapText="1"/>
    </xf>
    <xf numFmtId="0" fontId="63" fillId="0" borderId="0" xfId="0" applyFont="1" applyAlignment="1">
      <alignment horizontal="center" vertical="center"/>
    </xf>
    <xf numFmtId="0" fontId="71" fillId="0" borderId="0" xfId="0" applyFont="1" applyAlignment="1">
      <alignment horizontal="left" vertical="center"/>
    </xf>
    <xf numFmtId="0" fontId="0" fillId="0" borderId="15" xfId="0" applyBorder="1" applyAlignment="1">
      <alignment wrapText="1"/>
    </xf>
    <xf numFmtId="164" fontId="27" fillId="18" borderId="31" xfId="0" applyNumberFormat="1" applyFont="1" applyFill="1" applyBorder="1" applyAlignment="1" applyProtection="1">
      <alignment horizontal="center" vertical="center" wrapText="1"/>
      <protection locked="0"/>
    </xf>
    <xf numFmtId="0" fontId="21" fillId="18" borderId="31" xfId="0" applyFont="1" applyFill="1" applyBorder="1" applyAlignment="1" applyProtection="1">
      <alignment horizontal="center" vertical="center" wrapText="1"/>
      <protection locked="0"/>
    </xf>
    <xf numFmtId="0" fontId="28" fillId="18" borderId="31" xfId="0" applyFont="1" applyFill="1" applyBorder="1" applyAlignment="1" applyProtection="1">
      <alignment horizontal="left" vertical="center" wrapText="1"/>
      <protection locked="0"/>
    </xf>
    <xf numFmtId="164" fontId="21" fillId="18" borderId="31" xfId="0" applyNumberFormat="1" applyFont="1" applyFill="1" applyBorder="1" applyAlignment="1" applyProtection="1">
      <alignment horizontal="center" vertical="center" wrapText="1"/>
      <protection locked="0"/>
    </xf>
    <xf numFmtId="0" fontId="21" fillId="18" borderId="31" xfId="0" applyFont="1" applyFill="1" applyBorder="1" applyAlignment="1" applyProtection="1">
      <alignment horizontal="left" vertical="center" wrapText="1"/>
      <protection locked="0"/>
    </xf>
  </cellXfs>
  <cellStyles count="3">
    <cellStyle name="Hyperlink" xfId="1" builtinId="8"/>
    <cellStyle name="Normal" xfId="0" builtinId="0"/>
    <cellStyle name="Percent" xfId="2" builtinId="5"/>
  </cellStyles>
  <dxfs count="4">
    <dxf>
      <font>
        <b/>
        <i val="0"/>
        <color rgb="FFC00000"/>
      </font>
      <fill>
        <patternFill>
          <bgColor rgb="FFFF9999"/>
        </patternFill>
      </fill>
    </dxf>
    <dxf>
      <font>
        <color theme="1" tint="0.34998626667073579"/>
      </font>
      <fill>
        <patternFill>
          <bgColor theme="1" tint="0.34998626667073579"/>
        </patternFill>
      </fill>
    </dxf>
    <dxf>
      <font>
        <color theme="0" tint="-4.9989318521683403E-2"/>
      </font>
      <fill>
        <patternFill>
          <bgColor theme="0" tint="-4.9989318521683403E-2"/>
        </patternFill>
      </fill>
    </dxf>
    <dxf>
      <fill>
        <patternFill>
          <bgColor theme="1" tint="0.499984740745262"/>
        </patternFill>
      </fill>
    </dxf>
  </dxfs>
  <tableStyles count="0" defaultTableStyle="TableStyleMedium2" defaultPivotStyle="PivotStyleLight16"/>
  <colors>
    <mruColors>
      <color rgb="FFD9E1F2"/>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huduser.gov/portal/datasets/fmr/fmrs/FY2017_code/2017summary.odn?fips=4205799999&amp;year=2017&amp;selection_type=county&amp;fmrtype=Final" TargetMode="External"/><Relationship Id="rId13" Type="http://schemas.openxmlformats.org/officeDocument/2006/relationships/hyperlink" Target="https://www.huduser.gov/portal/datasets/fmr/fmrs/FY2017_code/2017summary.odn?fips=4208799999&amp;year=2017&amp;selection_type=county&amp;fmrtype=Final" TargetMode="External"/><Relationship Id="rId3" Type="http://schemas.openxmlformats.org/officeDocument/2006/relationships/hyperlink" Target="https://www.huduser.gov/portal/datasets/fmr/fmrs/FY2017_code/2017summary.odn?fips=4202199999&amp;year=2017&amp;selection_type=county&amp;fmrtype=Final" TargetMode="External"/><Relationship Id="rId7" Type="http://schemas.openxmlformats.org/officeDocument/2006/relationships/hyperlink" Target="https://www.huduser.gov/portal/datasets/fmr/fmrs/FY2017_code/2017summary.odn?fips=4205599999&amp;year=2017&amp;selection_type=county&amp;fmrtype=Final" TargetMode="External"/><Relationship Id="rId12" Type="http://schemas.openxmlformats.org/officeDocument/2006/relationships/hyperlink" Target="https://www.huduser.gov/portal/datasets/fmr/fmrs/FY2017_code/2017summary.odn?fips=4208199999&amp;year=2017&amp;selection_type=county&amp;fmrtype=Final" TargetMode="External"/><Relationship Id="rId2" Type="http://schemas.openxmlformats.org/officeDocument/2006/relationships/hyperlink" Target="https://www.huduser.gov/portal/datasets/fmr/fmrs/FY2017_code/2017summary.odn?fips=4201599999&amp;year=2017&amp;selection_type=county&amp;fmrtype=Final" TargetMode="External"/><Relationship Id="rId16" Type="http://schemas.openxmlformats.org/officeDocument/2006/relationships/printerSettings" Target="../printerSettings/printerSettings12.bin"/><Relationship Id="rId1" Type="http://schemas.openxmlformats.org/officeDocument/2006/relationships/hyperlink" Target="https://www.huduser.gov/portal/datasets/fmr/fmrs/FY2017_code/2017summary.odn?fips=4200999999&amp;year=2017&amp;selection_type=county&amp;fmrtype=Final" TargetMode="External"/><Relationship Id="rId6" Type="http://schemas.openxmlformats.org/officeDocument/2006/relationships/hyperlink" Target="https://www.huduser.gov/portal/datasets/fmr/fmrs/FY2017_code/2017summary.odn?fips=4203799999&amp;year=2017&amp;selection_type=county&amp;fmrtype=Final" TargetMode="External"/><Relationship Id="rId11" Type="http://schemas.openxmlformats.org/officeDocument/2006/relationships/hyperlink" Target="https://www.huduser.gov/portal/datasets/fmr/fmrs/FY2017_code/2017summary.odn?fips=4207799999&amp;year=2017&amp;selection_type=county&amp;fmrtype=Final" TargetMode="External"/><Relationship Id="rId5" Type="http://schemas.openxmlformats.org/officeDocument/2006/relationships/hyperlink" Target="https://www.huduser.gov/portal/datasets/fmr/fmrs/FY2017_code/2017summary.odn?fips=4203599999&amp;year=2017&amp;selection_type=county&amp;fmrtype=Final" TargetMode="External"/><Relationship Id="rId15" Type="http://schemas.openxmlformats.org/officeDocument/2006/relationships/hyperlink" Target="https://www.huduser.gov/portal/datasets/fmr/fmrs/FY2017_code/2017summary.odn?fips=4209399999&amp;year=2017&amp;selection_type=county&amp;fmrtype=Final" TargetMode="External"/><Relationship Id="rId10" Type="http://schemas.openxmlformats.org/officeDocument/2006/relationships/hyperlink" Target="https://www.huduser.gov/portal/datasets/fmr/fmrs/FY2017_code/2017summary.odn?fips=4207599999&amp;year=2017&amp;selection_type=county&amp;fmrtype=Final" TargetMode="External"/><Relationship Id="rId4" Type="http://schemas.openxmlformats.org/officeDocument/2006/relationships/hyperlink" Target="https://www.huduser.gov/portal/datasets/fmr/fmrs/FY2017_code/2017summary.odn?fips=4202799999&amp;year=2017&amp;selection_type=county&amp;fmrtype=Final" TargetMode="External"/><Relationship Id="rId9" Type="http://schemas.openxmlformats.org/officeDocument/2006/relationships/hyperlink" Target="https://www.huduser.gov/portal/datasets/fmr/fmrs/FY2017_code/2017summary.odn?fips=4206199999&amp;year=2017&amp;selection_type=county&amp;fmrtype=Final" TargetMode="External"/><Relationship Id="rId14" Type="http://schemas.openxmlformats.org/officeDocument/2006/relationships/hyperlink" Target="https://www.huduser.gov/portal/datasets/fmr/fmrs/FY2017_code/2017summary.odn?fips=4208999999&amp;year=2017&amp;selection_type=county&amp;fmrtype=Fina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zoomScaleNormal="100" workbookViewId="0">
      <selection activeCell="C22" sqref="C22"/>
    </sheetView>
  </sheetViews>
  <sheetFormatPr defaultColWidth="9.140625" defaultRowHeight="15" x14ac:dyDescent="0.25"/>
  <cols>
    <col min="1" max="2" width="1.7109375" style="15" customWidth="1"/>
    <col min="3" max="3" width="88.140625" style="15" customWidth="1"/>
    <col min="4" max="4" width="1.85546875" style="15" customWidth="1"/>
    <col min="5" max="5" width="2" style="15" customWidth="1"/>
    <col min="6" max="6" width="35.140625" style="22" customWidth="1"/>
    <col min="7" max="52" width="9.140625" style="22"/>
    <col min="53" max="16384" width="9.140625" style="15"/>
  </cols>
  <sheetData>
    <row r="1" spans="2:4" ht="21" x14ac:dyDescent="0.35">
      <c r="C1" s="164" t="s">
        <v>80</v>
      </c>
      <c r="D1" s="164"/>
    </row>
    <row r="2" spans="2:4" ht="5.25" customHeight="1" thickBot="1" x14ac:dyDescent="0.4">
      <c r="C2" s="50"/>
      <c r="D2" s="50"/>
    </row>
    <row r="3" spans="2:4" ht="21" x14ac:dyDescent="0.25">
      <c r="B3" s="161" t="s">
        <v>68</v>
      </c>
      <c r="C3" s="162"/>
      <c r="D3" s="163"/>
    </row>
    <row r="4" spans="2:4" ht="185.25" customHeight="1" x14ac:dyDescent="0.25">
      <c r="B4" s="17"/>
      <c r="C4" s="165" t="s">
        <v>182</v>
      </c>
      <c r="D4" s="166"/>
    </row>
    <row r="5" spans="2:4" ht="25.5" customHeight="1" x14ac:dyDescent="0.25">
      <c r="B5" s="17"/>
      <c r="C5" s="1" t="s">
        <v>91</v>
      </c>
      <c r="D5" s="65"/>
    </row>
    <row r="6" spans="2:4" ht="76.5" customHeight="1" x14ac:dyDescent="0.25">
      <c r="B6" s="17"/>
      <c r="C6" s="165" t="s">
        <v>117</v>
      </c>
      <c r="D6" s="166"/>
    </row>
    <row r="7" spans="2:4" ht="135.75" customHeight="1" x14ac:dyDescent="0.25">
      <c r="B7" s="17"/>
      <c r="C7" s="167" t="s">
        <v>196</v>
      </c>
      <c r="D7" s="156"/>
    </row>
    <row r="8" spans="2:4" ht="15.75" customHeight="1" x14ac:dyDescent="0.25">
      <c r="B8" s="17"/>
      <c r="C8" s="155" t="s">
        <v>90</v>
      </c>
      <c r="D8" s="156"/>
    </row>
    <row r="9" spans="2:4" ht="18.75" customHeight="1" x14ac:dyDescent="0.25">
      <c r="B9" s="17"/>
      <c r="C9" s="157" t="s">
        <v>89</v>
      </c>
      <c r="D9" s="158"/>
    </row>
    <row r="10" spans="2:4" ht="36" customHeight="1" thickBot="1" x14ac:dyDescent="0.3">
      <c r="B10" s="27"/>
      <c r="C10" s="159" t="s">
        <v>88</v>
      </c>
      <c r="D10" s="160"/>
    </row>
    <row r="11" spans="2:4" ht="9.75" customHeight="1" x14ac:dyDescent="0.25"/>
    <row r="12" spans="2:4" s="22" customFormat="1" x14ac:dyDescent="0.25"/>
    <row r="13" spans="2:4" s="22" customFormat="1" x14ac:dyDescent="0.25"/>
    <row r="14" spans="2:4" s="22" customFormat="1" x14ac:dyDescent="0.25"/>
    <row r="15" spans="2:4" s="22" customFormat="1" x14ac:dyDescent="0.25"/>
    <row r="16" spans="2:4" s="22" customFormat="1" x14ac:dyDescent="0.25"/>
    <row r="17" s="22" customFormat="1" x14ac:dyDescent="0.25"/>
    <row r="18" s="22" customFormat="1" x14ac:dyDescent="0.25"/>
    <row r="19" s="22" customFormat="1" x14ac:dyDescent="0.25"/>
    <row r="20" s="22" customFormat="1" x14ac:dyDescent="0.25"/>
    <row r="21" s="22" customFormat="1" x14ac:dyDescent="0.25"/>
    <row r="22" s="22" customFormat="1" x14ac:dyDescent="0.25"/>
    <row r="23" s="22" customFormat="1" x14ac:dyDescent="0.25"/>
    <row r="24" s="22" customFormat="1" x14ac:dyDescent="0.25"/>
    <row r="25" s="22" customFormat="1" x14ac:dyDescent="0.25"/>
    <row r="26" s="22" customFormat="1" x14ac:dyDescent="0.25"/>
    <row r="27" s="22" customFormat="1" x14ac:dyDescent="0.25"/>
    <row r="28" s="22" customFormat="1" x14ac:dyDescent="0.25"/>
    <row r="29" s="22" customFormat="1" x14ac:dyDescent="0.25"/>
    <row r="30" s="22" customFormat="1" x14ac:dyDescent="0.25"/>
    <row r="31" s="22" customFormat="1" x14ac:dyDescent="0.25"/>
    <row r="32"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row r="495" s="22" customFormat="1" x14ac:dyDescent="0.25"/>
    <row r="496" s="22" customFormat="1" x14ac:dyDescent="0.25"/>
    <row r="497" s="22" customFormat="1" x14ac:dyDescent="0.25"/>
    <row r="498" s="22" customFormat="1" x14ac:dyDescent="0.25"/>
    <row r="499" s="22" customFormat="1" x14ac:dyDescent="0.25"/>
    <row r="500" s="22" customFormat="1" x14ac:dyDescent="0.25"/>
    <row r="501" s="22" customFormat="1" x14ac:dyDescent="0.25"/>
    <row r="502" s="22" customFormat="1" x14ac:dyDescent="0.25"/>
    <row r="503" s="22" customFormat="1" x14ac:dyDescent="0.25"/>
    <row r="504" s="22" customFormat="1" x14ac:dyDescent="0.25"/>
    <row r="505" s="22" customFormat="1" x14ac:dyDescent="0.25"/>
    <row r="506" s="22" customFormat="1" x14ac:dyDescent="0.25"/>
    <row r="507" s="22" customFormat="1" x14ac:dyDescent="0.25"/>
    <row r="508" s="22" customFormat="1" x14ac:dyDescent="0.25"/>
    <row r="509" s="22" customFormat="1" x14ac:dyDescent="0.25"/>
    <row r="510" s="22" customFormat="1" x14ac:dyDescent="0.25"/>
    <row r="511" s="22" customFormat="1" x14ac:dyDescent="0.25"/>
    <row r="512" s="22" customFormat="1" x14ac:dyDescent="0.25"/>
    <row r="513" s="22" customFormat="1" x14ac:dyDescent="0.25"/>
    <row r="514" s="22" customFormat="1" x14ac:dyDescent="0.25"/>
  </sheetData>
  <sheetProtection algorithmName="SHA-512" hashValue="HxDK/g7U9EX56Y51DEm8piFK3R/aVwGprsgkr6JRyRPCAT6G7mIwR5hsL1tEgPfs6iVZ9lRYMDquK+O4ThNN4A==" saltValue="fywlu4MQD/0yGbmNK2laBg==" spinCount="100000" sheet="1"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9"/>
  <sheetViews>
    <sheetView tabSelected="1" workbookViewId="0">
      <selection activeCell="F25" sqref="F25"/>
    </sheetView>
  </sheetViews>
  <sheetFormatPr defaultColWidth="9.140625" defaultRowHeight="15" x14ac:dyDescent="0.25"/>
  <cols>
    <col min="1" max="2" width="2.140625" style="15" customWidth="1"/>
    <col min="3" max="3" width="12.85546875" style="15" customWidth="1"/>
    <col min="4" max="4" width="34.85546875" style="15" customWidth="1"/>
    <col min="5" max="5" width="20.42578125" style="15" customWidth="1"/>
    <col min="6" max="6" width="26.85546875" style="15" customWidth="1"/>
    <col min="7" max="7" width="2.28515625" style="15" customWidth="1"/>
    <col min="8" max="8" width="1.42578125" style="15" customWidth="1"/>
    <col min="9" max="44" width="9.140625" style="22"/>
    <col min="45" max="16384" width="9.140625" style="15"/>
  </cols>
  <sheetData>
    <row r="1" spans="2:79" ht="3.75" customHeight="1" thickBot="1" x14ac:dyDescent="0.3">
      <c r="AO1" s="15"/>
      <c r="AP1" s="15"/>
      <c r="AQ1" s="15"/>
      <c r="AR1" s="15"/>
    </row>
    <row r="2" spans="2:79" ht="18.75" customHeight="1" x14ac:dyDescent="0.3">
      <c r="B2" s="66"/>
      <c r="C2" s="67" t="s">
        <v>104</v>
      </c>
      <c r="D2" s="68"/>
      <c r="E2" s="68"/>
      <c r="F2" s="68"/>
      <c r="G2" s="69"/>
      <c r="AO2" s="15"/>
      <c r="AP2" s="15"/>
      <c r="AQ2" s="15"/>
      <c r="AR2" s="15"/>
    </row>
    <row r="3" spans="2:79" ht="87.75" customHeight="1" thickBot="1" x14ac:dyDescent="0.3">
      <c r="B3" s="70"/>
      <c r="C3" s="203" t="s">
        <v>176</v>
      </c>
      <c r="D3" s="203"/>
      <c r="E3" s="203"/>
      <c r="F3" s="203"/>
      <c r="G3" s="71"/>
      <c r="AO3" s="15"/>
      <c r="AP3" s="15"/>
      <c r="AQ3" s="15"/>
      <c r="AR3" s="15"/>
    </row>
    <row r="4" spans="2:79" ht="9" customHeight="1" x14ac:dyDescent="0.25">
      <c r="C4" s="72"/>
      <c r="D4" s="72"/>
      <c r="E4" s="72"/>
      <c r="F4" s="72"/>
      <c r="G4" s="72"/>
      <c r="AO4" s="15"/>
      <c r="AP4" s="15"/>
      <c r="AQ4" s="15"/>
      <c r="AR4" s="15"/>
    </row>
    <row r="5" spans="2:79" s="20" customFormat="1" ht="13.5" customHeight="1" x14ac:dyDescent="0.2">
      <c r="B5" s="13"/>
      <c r="C5" s="14" t="s">
        <v>45</v>
      </c>
      <c r="D5" s="142" t="str">
        <f>IF('General Information'!D7="","",'General Information'!D7)</f>
        <v/>
      </c>
      <c r="E5" s="14" t="s">
        <v>94</v>
      </c>
      <c r="F5" s="296" t="str">
        <f>IF('General Information'!D13="","",'General Information'!D13)</f>
        <v/>
      </c>
      <c r="G5" s="297"/>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2:79" ht="25.5" customHeight="1" x14ac:dyDescent="0.25">
      <c r="B6" s="284" t="s">
        <v>72</v>
      </c>
      <c r="C6" s="284"/>
      <c r="D6" s="284"/>
      <c r="E6" s="284"/>
      <c r="F6" s="284"/>
      <c r="G6" s="284"/>
    </row>
    <row r="7" spans="2:79" ht="7.5" customHeight="1" thickBot="1" x14ac:dyDescent="0.3">
      <c r="C7" s="12"/>
      <c r="D7" s="12"/>
      <c r="E7" s="12"/>
      <c r="F7" s="12"/>
    </row>
    <row r="8" spans="2:79" ht="21" customHeight="1" x14ac:dyDescent="0.35">
      <c r="B8" s="246" t="s">
        <v>194</v>
      </c>
      <c r="C8" s="247"/>
      <c r="D8" s="247"/>
      <c r="E8" s="247"/>
      <c r="F8" s="247"/>
      <c r="G8" s="248"/>
    </row>
    <row r="9" spans="2:79" ht="6.75" customHeight="1" x14ac:dyDescent="0.25">
      <c r="B9" s="17"/>
      <c r="G9" s="19"/>
    </row>
    <row r="10" spans="2:79" ht="15.75" x14ac:dyDescent="0.25">
      <c r="B10" s="17"/>
      <c r="C10" s="281" t="s">
        <v>126</v>
      </c>
      <c r="D10" s="282"/>
      <c r="E10" s="283"/>
      <c r="F10" s="96">
        <v>0</v>
      </c>
      <c r="G10" s="19"/>
    </row>
    <row r="11" spans="2:79" ht="13.5" customHeight="1" x14ac:dyDescent="0.25">
      <c r="B11" s="17"/>
      <c r="C11" s="31"/>
      <c r="D11" s="31"/>
      <c r="E11" s="31"/>
      <c r="G11" s="19"/>
    </row>
    <row r="12" spans="2:79" ht="13.5" customHeight="1" x14ac:dyDescent="0.25">
      <c r="B12" s="17"/>
      <c r="C12" s="298" t="s">
        <v>142</v>
      </c>
      <c r="D12" s="298"/>
      <c r="E12" s="298"/>
      <c r="F12" s="298"/>
      <c r="G12" s="19"/>
    </row>
    <row r="13" spans="2:79" ht="96" customHeight="1" x14ac:dyDescent="0.25">
      <c r="B13" s="17"/>
      <c r="C13" s="299"/>
      <c r="D13" s="300"/>
      <c r="E13" s="300"/>
      <c r="F13" s="301"/>
      <c r="G13" s="19"/>
    </row>
    <row r="14" spans="2:79" ht="12" customHeight="1" thickBot="1" x14ac:dyDescent="0.3">
      <c r="B14" s="27"/>
      <c r="C14" s="95"/>
      <c r="D14" s="95"/>
      <c r="E14" s="95"/>
      <c r="F14" s="95"/>
      <c r="G14" s="30"/>
    </row>
    <row r="15" spans="2:79" ht="15.75" thickBot="1" x14ac:dyDescent="0.3"/>
    <row r="16" spans="2:79" ht="24" x14ac:dyDescent="0.4">
      <c r="B16" s="246" t="s">
        <v>127</v>
      </c>
      <c r="C16" s="247"/>
      <c r="D16" s="247"/>
      <c r="E16" s="247"/>
      <c r="F16" s="247"/>
      <c r="G16" s="248"/>
    </row>
    <row r="17" spans="2:7" ht="9" customHeight="1" x14ac:dyDescent="0.25">
      <c r="B17" s="17"/>
      <c r="G17" s="19"/>
    </row>
    <row r="18" spans="2:7" ht="54.75" customHeight="1" x14ac:dyDescent="0.25">
      <c r="B18" s="17"/>
      <c r="C18" s="298" t="s">
        <v>178</v>
      </c>
      <c r="D18" s="298"/>
      <c r="E18" s="298"/>
      <c r="F18" s="298"/>
      <c r="G18" s="19"/>
    </row>
    <row r="19" spans="2:7" ht="33" customHeight="1" x14ac:dyDescent="0.25">
      <c r="B19" s="17"/>
      <c r="C19" s="302" t="s">
        <v>205</v>
      </c>
      <c r="D19" s="303"/>
      <c r="E19" s="304"/>
      <c r="F19" s="315">
        <v>0</v>
      </c>
      <c r="G19" s="19"/>
    </row>
    <row r="20" spans="2:7" ht="45.75" customHeight="1" x14ac:dyDescent="0.25">
      <c r="B20" s="17"/>
      <c r="C20" s="305" t="s">
        <v>206</v>
      </c>
      <c r="D20" s="303"/>
      <c r="E20" s="304"/>
      <c r="F20" s="143">
        <f>'Proposed Budget'!D38-'Proposed Budget'!D28-'Proposed Budget'!D29</f>
        <v>0</v>
      </c>
      <c r="G20" s="19"/>
    </row>
    <row r="21" spans="2:7" ht="40.5" customHeight="1" x14ac:dyDescent="0.25">
      <c r="B21" s="17"/>
      <c r="C21" s="305" t="s">
        <v>207</v>
      </c>
      <c r="D21" s="303"/>
      <c r="E21" s="304"/>
      <c r="F21" s="143">
        <f>F20*0.25</f>
        <v>0</v>
      </c>
      <c r="G21" s="19"/>
    </row>
    <row r="22" spans="2:7" ht="9.75" customHeight="1" x14ac:dyDescent="0.25">
      <c r="B22" s="17"/>
      <c r="G22" s="19"/>
    </row>
    <row r="23" spans="2:7" ht="33.75" customHeight="1" x14ac:dyDescent="0.25">
      <c r="B23" s="17"/>
      <c r="C23" s="306" t="s">
        <v>204</v>
      </c>
      <c r="D23" s="307"/>
      <c r="E23" s="307"/>
      <c r="F23" s="308"/>
      <c r="G23" s="19"/>
    </row>
    <row r="24" spans="2:7" ht="33.75" customHeight="1" x14ac:dyDescent="0.25">
      <c r="B24" s="17"/>
      <c r="C24" s="144" t="s">
        <v>200</v>
      </c>
      <c r="D24" s="144" t="s">
        <v>201</v>
      </c>
      <c r="E24" s="144" t="s">
        <v>202</v>
      </c>
      <c r="F24" s="144" t="s">
        <v>203</v>
      </c>
      <c r="G24" s="19"/>
    </row>
    <row r="25" spans="2:7" ht="62.25" customHeight="1" x14ac:dyDescent="0.25">
      <c r="B25" s="17"/>
      <c r="C25" s="316"/>
      <c r="D25" s="317"/>
      <c r="E25" s="318">
        <v>0</v>
      </c>
      <c r="F25" s="317"/>
      <c r="G25" s="19"/>
    </row>
    <row r="26" spans="2:7" ht="62.25" customHeight="1" x14ac:dyDescent="0.25">
      <c r="B26" s="17"/>
      <c r="C26" s="319"/>
      <c r="D26" s="317"/>
      <c r="E26" s="318">
        <v>0</v>
      </c>
      <c r="F26" s="317"/>
      <c r="G26" s="19"/>
    </row>
    <row r="27" spans="2:7" ht="62.25" customHeight="1" x14ac:dyDescent="0.25">
      <c r="B27" s="17"/>
      <c r="C27" s="319"/>
      <c r="D27" s="317"/>
      <c r="E27" s="318">
        <v>0</v>
      </c>
      <c r="F27" s="317"/>
      <c r="G27" s="19"/>
    </row>
    <row r="28" spans="2:7" ht="9.75" customHeight="1" thickBot="1" x14ac:dyDescent="0.3">
      <c r="B28" s="27"/>
      <c r="C28" s="97"/>
      <c r="D28" s="97"/>
      <c r="E28" s="97"/>
      <c r="F28" s="29"/>
      <c r="G28" s="30"/>
    </row>
    <row r="29" spans="2:7" ht="9.75" customHeight="1" x14ac:dyDescent="0.25">
      <c r="C29" s="91"/>
      <c r="D29" s="91"/>
      <c r="E29" s="91"/>
    </row>
    <row r="30" spans="2:7" s="22" customFormat="1" x14ac:dyDescent="0.25"/>
    <row r="31" spans="2:7" s="22" customFormat="1" x14ac:dyDescent="0.25"/>
    <row r="32" spans="2:7"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sheetData>
  <sheetProtection algorithmName="SHA-512" hashValue="tQtugpFS8JtmjaddoBkHMqfJbiRBR5gLpkuiy775c8I0Kb7k2BH8j9tVgDyVv8msMRT/C3v3qhzVzM9LRwSXEw==" saltValue="0LwvAOCY+rT0bGSxrXDcqg==" spinCount="100000" sheet="1" formatRows="0" selectLockedCells="1"/>
  <mergeCells count="13">
    <mergeCell ref="C18:F18"/>
    <mergeCell ref="C19:E19"/>
    <mergeCell ref="C20:E20"/>
    <mergeCell ref="C21:E21"/>
    <mergeCell ref="C23:F23"/>
    <mergeCell ref="F5:G5"/>
    <mergeCell ref="C3:F3"/>
    <mergeCell ref="B8:G8"/>
    <mergeCell ref="B16:G16"/>
    <mergeCell ref="B6:G6"/>
    <mergeCell ref="C12:F12"/>
    <mergeCell ref="C13:F13"/>
    <mergeCell ref="C10:E10"/>
  </mergeCells>
  <dataValidations count="1">
    <dataValidation type="list" allowBlank="1" showErrorMessage="1" sqref="C25:C27" xr:uid="{43277844-26D6-4D44-BB06-56F01D4B5224}">
      <formula1>"Cash,In-Kind"</formula1>
    </dataValidation>
  </dataValidation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13"/>
  <sheetViews>
    <sheetView workbookViewId="0">
      <selection activeCell="I25" sqref="I25"/>
    </sheetView>
  </sheetViews>
  <sheetFormatPr defaultColWidth="9.140625" defaultRowHeight="15" x14ac:dyDescent="0.25"/>
  <cols>
    <col min="1" max="2" width="1.7109375" style="15" customWidth="1"/>
    <col min="3" max="3" width="43.28515625" style="15" customWidth="1"/>
    <col min="4" max="4" width="46.7109375" style="15" customWidth="1"/>
    <col min="5" max="6" width="1.42578125" style="15" customWidth="1"/>
    <col min="7" max="52" width="9.140625" style="22"/>
    <col min="53" max="16384" width="9.140625" style="15"/>
  </cols>
  <sheetData>
    <row r="1" spans="2:52" ht="6.75" customHeight="1" thickBot="1" x14ac:dyDescent="0.3"/>
    <row r="2" spans="2:52" ht="18.75" x14ac:dyDescent="0.3">
      <c r="B2" s="66"/>
      <c r="C2" s="67" t="s">
        <v>99</v>
      </c>
      <c r="D2" s="68"/>
      <c r="E2" s="69"/>
    </row>
    <row r="3" spans="2:52" ht="131.25" customHeight="1" thickBot="1" x14ac:dyDescent="0.3">
      <c r="B3" s="70"/>
      <c r="C3" s="203" t="s">
        <v>179</v>
      </c>
      <c r="D3" s="203"/>
      <c r="E3" s="79"/>
    </row>
    <row r="4" spans="2:52" ht="26.25" x14ac:dyDescent="0.25">
      <c r="C4" s="312" t="s">
        <v>128</v>
      </c>
      <c r="D4" s="312"/>
      <c r="F4" s="98"/>
    </row>
    <row r="5" spans="2:52" ht="5.25" customHeight="1" thickBot="1" x14ac:dyDescent="0.3">
      <c r="C5" s="98"/>
      <c r="D5" s="98"/>
      <c r="F5" s="98"/>
    </row>
    <row r="6" spans="2:52" s="101" customFormat="1" ht="22.5" customHeight="1" thickBot="1" x14ac:dyDescent="0.4">
      <c r="B6" s="309" t="s">
        <v>65</v>
      </c>
      <c r="C6" s="310"/>
      <c r="D6" s="310"/>
      <c r="E6" s="311"/>
      <c r="F6" s="99"/>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row>
    <row r="7" spans="2:52" ht="6.75" customHeight="1" x14ac:dyDescent="0.3">
      <c r="B7" s="17"/>
      <c r="C7" s="102"/>
      <c r="D7" s="102"/>
      <c r="E7" s="103"/>
      <c r="F7" s="104"/>
    </row>
    <row r="8" spans="2:52" s="110" customFormat="1" ht="20.25" customHeight="1" x14ac:dyDescent="0.3">
      <c r="B8" s="105"/>
      <c r="C8" s="153" t="s">
        <v>45</v>
      </c>
      <c r="D8" s="106" t="str">
        <f>IF('General Information'!D7="","",'General Information'!D7)</f>
        <v/>
      </c>
      <c r="E8" s="107"/>
      <c r="F8" s="108"/>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row>
    <row r="9" spans="2:52" s="110" customFormat="1" ht="20.25" customHeight="1" x14ac:dyDescent="0.3">
      <c r="B9" s="105"/>
      <c r="C9" s="153" t="s">
        <v>46</v>
      </c>
      <c r="D9" s="106" t="str">
        <f>IF('General Information'!D8="","",'General Information'!D8)</f>
        <v/>
      </c>
      <c r="E9" s="107"/>
      <c r="F9" s="111"/>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row>
    <row r="10" spans="2:52" s="110" customFormat="1" ht="20.25" customHeight="1" x14ac:dyDescent="0.3">
      <c r="B10" s="105"/>
      <c r="C10" s="153" t="s">
        <v>47</v>
      </c>
      <c r="D10" s="106" t="str">
        <f>IF('General Information'!D9="","",'General Information'!D9)</f>
        <v/>
      </c>
      <c r="E10" s="107"/>
      <c r="F10" s="111"/>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row>
    <row r="11" spans="2:52" s="110" customFormat="1" ht="20.25" customHeight="1" x14ac:dyDescent="0.3">
      <c r="B11" s="105"/>
      <c r="C11" s="153" t="s">
        <v>48</v>
      </c>
      <c r="D11" s="106" t="str">
        <f>IF('General Information'!D10="","",'General Information'!D10)</f>
        <v/>
      </c>
      <c r="E11" s="107"/>
      <c r="F11" s="111"/>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row>
    <row r="12" spans="2:52" ht="7.5" customHeight="1" thickBot="1" x14ac:dyDescent="0.35">
      <c r="B12" s="27"/>
      <c r="C12" s="112"/>
      <c r="D12" s="113"/>
      <c r="E12" s="30"/>
      <c r="F12" s="114"/>
    </row>
    <row r="13" spans="2:52" ht="9" customHeight="1" thickBot="1" x14ac:dyDescent="0.3"/>
    <row r="14" spans="2:52" s="101" customFormat="1" ht="22.5" customHeight="1" thickBot="1" x14ac:dyDescent="0.4">
      <c r="B14" s="309" t="s">
        <v>87</v>
      </c>
      <c r="C14" s="310"/>
      <c r="D14" s="310"/>
      <c r="E14" s="311"/>
      <c r="F14" s="99"/>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row>
    <row r="15" spans="2:52" ht="6.75" customHeight="1" x14ac:dyDescent="0.3">
      <c r="B15" s="17"/>
      <c r="C15" s="102"/>
      <c r="D15" s="102"/>
      <c r="E15" s="103"/>
      <c r="F15" s="104"/>
    </row>
    <row r="16" spans="2:52" s="110" customFormat="1" ht="20.25" customHeight="1" x14ac:dyDescent="0.3">
      <c r="B16" s="105"/>
      <c r="C16" s="153" t="s">
        <v>64</v>
      </c>
      <c r="D16" s="106" t="str">
        <f>IF('General Information'!D13="","",'General Information'!D13)</f>
        <v/>
      </c>
      <c r="E16" s="107"/>
      <c r="F16" s="111"/>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row>
    <row r="17" spans="2:52" s="110" customFormat="1" ht="20.25" customHeight="1" x14ac:dyDescent="0.3">
      <c r="B17" s="105"/>
      <c r="C17" s="153" t="s">
        <v>81</v>
      </c>
      <c r="D17" s="106" t="str">
        <f>IF('General Information'!D14="","",'General Information'!D14)</f>
        <v/>
      </c>
      <c r="E17" s="107"/>
      <c r="F17" s="111"/>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row>
    <row r="18" spans="2:52" s="110" customFormat="1" ht="20.25" customHeight="1" x14ac:dyDescent="0.3">
      <c r="B18" s="105"/>
      <c r="C18" s="153" t="s">
        <v>92</v>
      </c>
      <c r="D18" s="106" t="str">
        <f>IF('General Information'!D15="","",'General Information'!D15)</f>
        <v/>
      </c>
      <c r="E18" s="107"/>
      <c r="F18" s="111"/>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row>
    <row r="19" spans="2:52" s="110" customFormat="1" ht="72" x14ac:dyDescent="0.3">
      <c r="B19" s="105"/>
      <c r="C19" s="153" t="s">
        <v>212</v>
      </c>
      <c r="D19" s="106" t="str">
        <f>IF('General Information'!D16="","",'General Information'!D16)</f>
        <v/>
      </c>
      <c r="E19" s="107"/>
      <c r="F19" s="111"/>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row>
    <row r="20" spans="2:52" s="110" customFormat="1" ht="53.25" customHeight="1" x14ac:dyDescent="0.3">
      <c r="B20" s="105"/>
      <c r="C20" s="153" t="s">
        <v>211</v>
      </c>
      <c r="D20" s="106" t="str">
        <f>IF('General Information'!D17="","",'General Information'!D17)</f>
        <v/>
      </c>
      <c r="E20" s="107"/>
      <c r="F20" s="111"/>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row>
    <row r="21" spans="2:52" s="145" customFormat="1" ht="25.5" customHeight="1" x14ac:dyDescent="0.3">
      <c r="B21" s="146"/>
      <c r="C21" s="154" t="s">
        <v>208</v>
      </c>
      <c r="D21" s="147">
        <f>IF(D36=0,0,D37/D36)</f>
        <v>0</v>
      </c>
      <c r="E21" s="148"/>
      <c r="F21" s="149"/>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row>
    <row r="22" spans="2:52" s="145" customFormat="1" ht="25.5" customHeight="1" x14ac:dyDescent="0.3">
      <c r="B22" s="146"/>
      <c r="C22" s="154" t="s">
        <v>209</v>
      </c>
      <c r="D22" s="147">
        <f>IF('Admin &amp; Match'!F19=0,0,'Admin &amp; Match'!F19/('Proposed Budget'!D38-'Proposed Budget'!D28-'Proposed Budget'!D29))</f>
        <v>0</v>
      </c>
      <c r="E22" s="148"/>
      <c r="F22" s="149"/>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row>
    <row r="23" spans="2:52" ht="7.5" customHeight="1" thickBot="1" x14ac:dyDescent="0.35">
      <c r="B23" s="27"/>
      <c r="C23" s="112"/>
      <c r="D23" s="113"/>
      <c r="E23" s="30"/>
      <c r="F23" s="114"/>
    </row>
    <row r="24" spans="2:52" ht="9" customHeight="1" thickBot="1" x14ac:dyDescent="0.3"/>
    <row r="25" spans="2:52" ht="24" customHeight="1" thickBot="1" x14ac:dyDescent="0.3">
      <c r="B25" s="309" t="s">
        <v>66</v>
      </c>
      <c r="C25" s="310"/>
      <c r="D25" s="310"/>
      <c r="E25" s="311"/>
    </row>
    <row r="26" spans="2:52" ht="6" customHeight="1" x14ac:dyDescent="0.35">
      <c r="B26" s="17"/>
      <c r="C26" s="115"/>
      <c r="E26" s="19"/>
    </row>
    <row r="27" spans="2:52" ht="34.5" x14ac:dyDescent="0.25">
      <c r="B27" s="17"/>
      <c r="C27" s="116" t="s">
        <v>36</v>
      </c>
      <c r="D27" s="84" t="s">
        <v>37</v>
      </c>
      <c r="E27" s="19"/>
    </row>
    <row r="28" spans="2:52" ht="15.75" x14ac:dyDescent="0.25">
      <c r="B28" s="17"/>
      <c r="C28" s="151" t="s">
        <v>51</v>
      </c>
      <c r="D28" s="117">
        <f>Leasing!F11</f>
        <v>0</v>
      </c>
      <c r="E28" s="19"/>
    </row>
    <row r="29" spans="2:52" ht="15.75" x14ac:dyDescent="0.25">
      <c r="B29" s="17"/>
      <c r="C29" s="151" t="s">
        <v>50</v>
      </c>
      <c r="D29" s="117">
        <f>Leasing!K82</f>
        <v>0</v>
      </c>
      <c r="E29" s="19"/>
    </row>
    <row r="30" spans="2:52" ht="16.5" thickBot="1" x14ac:dyDescent="0.3">
      <c r="B30" s="17"/>
      <c r="C30" s="151" t="s">
        <v>38</v>
      </c>
      <c r="D30" s="117">
        <f>'Rental Assistance'!K41</f>
        <v>0</v>
      </c>
      <c r="E30" s="19"/>
    </row>
    <row r="31" spans="2:52" ht="15.75" x14ac:dyDescent="0.25">
      <c r="B31" s="17"/>
      <c r="C31" s="151" t="s">
        <v>40</v>
      </c>
      <c r="D31" s="117">
        <f>Operating!E23</f>
        <v>0</v>
      </c>
      <c r="E31" s="19"/>
    </row>
    <row r="32" spans="2:52" ht="15.75" x14ac:dyDescent="0.25">
      <c r="B32" s="17"/>
      <c r="C32" s="151" t="s">
        <v>39</v>
      </c>
      <c r="D32" s="117">
        <f>'Supportive Services'!E28</f>
        <v>0</v>
      </c>
      <c r="E32" s="19"/>
    </row>
    <row r="33" spans="2:5" ht="15.75" x14ac:dyDescent="0.25">
      <c r="B33" s="17"/>
      <c r="C33" s="151" t="s">
        <v>75</v>
      </c>
      <c r="D33" s="117">
        <f>HMIS!E16</f>
        <v>0</v>
      </c>
      <c r="E33" s="19"/>
    </row>
    <row r="34" spans="2:5" ht="15.75" x14ac:dyDescent="0.25">
      <c r="B34" s="17"/>
      <c r="C34" s="151" t="s">
        <v>103</v>
      </c>
      <c r="D34" s="117">
        <f>'VAWA Costs'!E23</f>
        <v>0</v>
      </c>
      <c r="E34" s="19"/>
    </row>
    <row r="35" spans="2:5" ht="15.75" x14ac:dyDescent="0.25">
      <c r="B35" s="17"/>
      <c r="C35" s="151" t="s">
        <v>129</v>
      </c>
      <c r="D35" s="117">
        <f>'Rural Costs'!E18</f>
        <v>0</v>
      </c>
      <c r="E35" s="19"/>
    </row>
    <row r="36" spans="2:5" ht="31.5" x14ac:dyDescent="0.25">
      <c r="B36" s="17"/>
      <c r="C36" s="151" t="s">
        <v>73</v>
      </c>
      <c r="D36" s="118">
        <f>SUM(D28:D35)</f>
        <v>0</v>
      </c>
      <c r="E36" s="19"/>
    </row>
    <row r="37" spans="2:5" ht="15.75" x14ac:dyDescent="0.25">
      <c r="B37" s="17"/>
      <c r="C37" s="151" t="s">
        <v>41</v>
      </c>
      <c r="D37" s="117">
        <f>'Admin &amp; Match'!F10</f>
        <v>0</v>
      </c>
      <c r="E37" s="19"/>
    </row>
    <row r="38" spans="2:5" ht="31.5" x14ac:dyDescent="0.25">
      <c r="B38" s="17"/>
      <c r="C38" s="152" t="s">
        <v>210</v>
      </c>
      <c r="D38" s="120">
        <f>D36+D37</f>
        <v>0</v>
      </c>
      <c r="E38" s="19"/>
    </row>
    <row r="39" spans="2:5" ht="9.75" customHeight="1" thickBot="1" x14ac:dyDescent="0.3">
      <c r="B39" s="27"/>
      <c r="C39" s="29"/>
      <c r="D39" s="29"/>
      <c r="E39" s="30"/>
    </row>
    <row r="40" spans="2:5" ht="6.75" customHeight="1" x14ac:dyDescent="0.25"/>
    <row r="41" spans="2:5" s="22" customFormat="1" x14ac:dyDescent="0.25"/>
    <row r="42" spans="2:5" s="22" customFormat="1" x14ac:dyDescent="0.25"/>
    <row r="43" spans="2:5" s="22" customFormat="1" x14ac:dyDescent="0.25"/>
    <row r="44" spans="2:5" s="22" customFormat="1" x14ac:dyDescent="0.25"/>
    <row r="45" spans="2:5" s="22" customFormat="1" x14ac:dyDescent="0.25"/>
    <row r="46" spans="2:5" s="22" customFormat="1" x14ac:dyDescent="0.25"/>
    <row r="47" spans="2:5" s="22" customFormat="1" x14ac:dyDescent="0.25"/>
    <row r="48" spans="2:5"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sheetData>
  <sheetProtection algorithmName="SHA-512" hashValue="b7/gJJzDcU1q/20/sKpgJuXLrdCd4hTmI7CVr5S84PVTS57q74I0VNV8ubO7N+dB5/K+21zyNCwBo/FDcHoRyw==" saltValue="zPULHLFWS+dUaJyNKQRgFg==" spinCount="100000" sheet="1" formatRows="0" selectLockedCells="1"/>
  <mergeCells count="5">
    <mergeCell ref="C3:D3"/>
    <mergeCell ref="B6:E6"/>
    <mergeCell ref="B25:E25"/>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3C79-C438-447C-AFE0-7DA919F4E6D7}">
  <sheetPr codeName="Sheet8">
    <pageSetUpPr fitToPage="1"/>
  </sheetPr>
  <dimension ref="B1:BA259"/>
  <sheetViews>
    <sheetView workbookViewId="0">
      <selection activeCell="C1" sqref="C1:I1"/>
    </sheetView>
  </sheetViews>
  <sheetFormatPr defaultColWidth="9.140625" defaultRowHeight="15" x14ac:dyDescent="0.25"/>
  <cols>
    <col min="1" max="2" width="1.7109375" style="15" customWidth="1"/>
    <col min="3" max="3" width="24.28515625" style="15" customWidth="1"/>
    <col min="4" max="4" width="12.42578125" style="15" customWidth="1"/>
    <col min="5" max="9" width="15" style="15" customWidth="1"/>
    <col min="10" max="11" width="2.28515625" style="15" customWidth="1"/>
    <col min="12" max="53" width="9.140625" style="22"/>
    <col min="54" max="16384" width="9.140625" style="15"/>
  </cols>
  <sheetData>
    <row r="1" spans="2:53" ht="33.75" customHeight="1" thickBot="1" x14ac:dyDescent="0.3">
      <c r="C1" s="278" t="s">
        <v>165</v>
      </c>
      <c r="D1" s="278"/>
      <c r="E1" s="278"/>
      <c r="F1" s="278"/>
      <c r="G1" s="278"/>
      <c r="H1" s="278"/>
      <c r="I1" s="278"/>
    </row>
    <row r="2" spans="2:53" ht="48.75" customHeight="1" x14ac:dyDescent="0.25">
      <c r="B2" s="121"/>
      <c r="C2" s="225" t="s">
        <v>93</v>
      </c>
      <c r="D2" s="225"/>
      <c r="E2" s="225"/>
      <c r="F2" s="225"/>
      <c r="G2" s="225"/>
      <c r="H2" s="225"/>
      <c r="I2" s="225"/>
      <c r="J2" s="122"/>
    </row>
    <row r="3" spans="2:53" ht="15.75" x14ac:dyDescent="0.25">
      <c r="B3" s="17"/>
      <c r="C3" s="313"/>
      <c r="D3" s="313"/>
      <c r="E3" s="313"/>
      <c r="F3" s="313"/>
      <c r="G3" s="313"/>
      <c r="H3" s="313"/>
      <c r="I3" s="313"/>
      <c r="J3" s="19"/>
    </row>
    <row r="4" spans="2:53" s="127" customFormat="1" ht="34.5" customHeight="1" thickBot="1" x14ac:dyDescent="0.3">
      <c r="B4" s="123"/>
      <c r="C4" s="124" t="s">
        <v>31</v>
      </c>
      <c r="D4" s="125" t="s">
        <v>55</v>
      </c>
      <c r="E4" s="125" t="s">
        <v>56</v>
      </c>
      <c r="F4" s="125" t="s">
        <v>32</v>
      </c>
      <c r="G4" s="125" t="s">
        <v>33</v>
      </c>
      <c r="H4" s="125" t="s">
        <v>34</v>
      </c>
      <c r="I4" s="125" t="s">
        <v>35</v>
      </c>
      <c r="J4" s="126"/>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2:53" ht="15.75" thickBot="1" x14ac:dyDescent="0.3">
      <c r="B5" s="17"/>
      <c r="C5" s="130" t="s">
        <v>144</v>
      </c>
      <c r="D5" s="132">
        <f>E5*0.75</f>
        <v>518.25</v>
      </c>
      <c r="E5" s="132">
        <v>691</v>
      </c>
      <c r="F5" s="132">
        <v>767</v>
      </c>
      <c r="G5" s="132">
        <v>1002</v>
      </c>
      <c r="H5" s="132">
        <v>1300</v>
      </c>
      <c r="I5" s="132">
        <v>1399</v>
      </c>
      <c r="J5" s="133"/>
    </row>
    <row r="6" spans="2:53" ht="15.75" thickBot="1" x14ac:dyDescent="0.3">
      <c r="B6" s="17"/>
      <c r="C6" s="131" t="s">
        <v>145</v>
      </c>
      <c r="D6" s="132">
        <f t="shared" ref="D6:D24" si="0">E6*0.75</f>
        <v>750.75</v>
      </c>
      <c r="E6" s="132">
        <v>1001</v>
      </c>
      <c r="F6" s="132">
        <v>1077</v>
      </c>
      <c r="G6" s="132">
        <v>1299</v>
      </c>
      <c r="H6" s="132">
        <v>1661</v>
      </c>
      <c r="I6" s="132">
        <v>1789</v>
      </c>
      <c r="J6" s="19"/>
    </row>
    <row r="7" spans="2:53" ht="15.75" thickBot="1" x14ac:dyDescent="0.3">
      <c r="B7" s="17"/>
      <c r="C7" s="130" t="s">
        <v>146</v>
      </c>
      <c r="D7" s="132">
        <f t="shared" si="0"/>
        <v>535.5</v>
      </c>
      <c r="E7" s="132">
        <v>714</v>
      </c>
      <c r="F7" s="132">
        <v>748</v>
      </c>
      <c r="G7" s="132">
        <v>981</v>
      </c>
      <c r="H7" s="132">
        <v>1179</v>
      </c>
      <c r="I7" s="132">
        <v>1453</v>
      </c>
      <c r="J7" s="19"/>
    </row>
    <row r="8" spans="2:53" ht="15.75" thickBot="1" x14ac:dyDescent="0.3">
      <c r="B8" s="17"/>
      <c r="C8" s="131" t="s">
        <v>147</v>
      </c>
      <c r="D8" s="132">
        <f t="shared" si="0"/>
        <v>567.75</v>
      </c>
      <c r="E8" s="132">
        <v>757</v>
      </c>
      <c r="F8" s="132">
        <v>762</v>
      </c>
      <c r="G8" s="132">
        <v>973</v>
      </c>
      <c r="H8" s="132">
        <v>1182</v>
      </c>
      <c r="I8" s="132">
        <v>1632</v>
      </c>
      <c r="J8" s="19"/>
    </row>
    <row r="9" spans="2:53" ht="15.75" thickBot="1" x14ac:dyDescent="0.3">
      <c r="B9" s="17"/>
      <c r="C9" s="131" t="s">
        <v>148</v>
      </c>
      <c r="D9" s="132">
        <f t="shared" si="0"/>
        <v>540.75</v>
      </c>
      <c r="E9" s="132">
        <v>721</v>
      </c>
      <c r="F9" s="132">
        <v>779</v>
      </c>
      <c r="G9" s="132">
        <v>975</v>
      </c>
      <c r="H9" s="132">
        <v>1289</v>
      </c>
      <c r="I9" s="132">
        <v>1293</v>
      </c>
      <c r="J9" s="19"/>
    </row>
    <row r="10" spans="2:53" ht="15.75" thickBot="1" x14ac:dyDescent="0.3">
      <c r="B10" s="17"/>
      <c r="C10" s="130" t="s">
        <v>149</v>
      </c>
      <c r="D10" s="132">
        <f t="shared" si="0"/>
        <v>542.25</v>
      </c>
      <c r="E10" s="132">
        <v>723</v>
      </c>
      <c r="F10" s="132">
        <v>787</v>
      </c>
      <c r="G10" s="132">
        <v>973</v>
      </c>
      <c r="H10" s="132">
        <v>1306</v>
      </c>
      <c r="I10" s="132">
        <v>1476</v>
      </c>
      <c r="J10" s="19"/>
    </row>
    <row r="11" spans="2:53" ht="15.75" thickBot="1" x14ac:dyDescent="0.3">
      <c r="B11" s="17"/>
      <c r="C11" s="131" t="s">
        <v>150</v>
      </c>
      <c r="D11" s="132">
        <f t="shared" si="0"/>
        <v>531</v>
      </c>
      <c r="E11" s="132">
        <v>708</v>
      </c>
      <c r="F11" s="132">
        <v>825</v>
      </c>
      <c r="G11" s="132">
        <v>973</v>
      </c>
      <c r="H11" s="132">
        <v>1283</v>
      </c>
      <c r="I11" s="132">
        <v>1288</v>
      </c>
      <c r="J11" s="19"/>
    </row>
    <row r="12" spans="2:53" ht="15.75" thickBot="1" x14ac:dyDescent="0.3">
      <c r="B12" s="17"/>
      <c r="C12" s="131" t="s">
        <v>151</v>
      </c>
      <c r="D12" s="132">
        <f t="shared" si="0"/>
        <v>750.75</v>
      </c>
      <c r="E12" s="132">
        <v>1001</v>
      </c>
      <c r="F12" s="132">
        <v>1077</v>
      </c>
      <c r="G12" s="132">
        <v>1299</v>
      </c>
      <c r="H12" s="132">
        <v>1661</v>
      </c>
      <c r="I12" s="132">
        <v>1789</v>
      </c>
      <c r="J12" s="19"/>
    </row>
    <row r="13" spans="2:53" ht="15.75" thickBot="1" x14ac:dyDescent="0.3">
      <c r="B13" s="17"/>
      <c r="C13" s="131" t="s">
        <v>152</v>
      </c>
      <c r="D13" s="132">
        <f t="shared" si="0"/>
        <v>531</v>
      </c>
      <c r="E13" s="132">
        <v>708</v>
      </c>
      <c r="F13" s="132">
        <v>888</v>
      </c>
      <c r="G13" s="132">
        <v>973</v>
      </c>
      <c r="H13" s="132">
        <v>1236</v>
      </c>
      <c r="I13" s="132">
        <v>1632</v>
      </c>
      <c r="J13" s="19"/>
    </row>
    <row r="14" spans="2:53" ht="15.75" thickBot="1" x14ac:dyDescent="0.3">
      <c r="B14" s="17"/>
      <c r="C14" s="130" t="s">
        <v>153</v>
      </c>
      <c r="D14" s="132">
        <f t="shared" si="0"/>
        <v>622.5</v>
      </c>
      <c r="E14" s="132">
        <v>830</v>
      </c>
      <c r="F14" s="132">
        <v>835</v>
      </c>
      <c r="G14" s="132">
        <v>1096</v>
      </c>
      <c r="H14" s="132">
        <v>1314</v>
      </c>
      <c r="I14" s="132">
        <v>1451</v>
      </c>
      <c r="J14" s="19"/>
    </row>
    <row r="15" spans="2:53" ht="15.75" thickBot="1" x14ac:dyDescent="0.3">
      <c r="B15" s="17"/>
      <c r="C15" s="131" t="s">
        <v>154</v>
      </c>
      <c r="D15" s="132">
        <f t="shared" si="0"/>
        <v>572.25</v>
      </c>
      <c r="E15" s="132">
        <v>763</v>
      </c>
      <c r="F15" s="132">
        <v>851</v>
      </c>
      <c r="G15" s="132">
        <v>981</v>
      </c>
      <c r="H15" s="132">
        <v>1329</v>
      </c>
      <c r="I15" s="132">
        <v>1510</v>
      </c>
      <c r="J15" s="19"/>
    </row>
    <row r="16" spans="2:53" ht="15.75" thickBot="1" x14ac:dyDescent="0.3">
      <c r="B16" s="17"/>
      <c r="C16" s="131" t="s">
        <v>155</v>
      </c>
      <c r="D16" s="132">
        <f t="shared" si="0"/>
        <v>503.25</v>
      </c>
      <c r="E16" s="132">
        <v>671</v>
      </c>
      <c r="F16" s="132">
        <v>768</v>
      </c>
      <c r="G16" s="132">
        <v>973</v>
      </c>
      <c r="H16" s="132">
        <v>1197</v>
      </c>
      <c r="I16" s="132">
        <v>1379</v>
      </c>
      <c r="J16" s="19"/>
    </row>
    <row r="17" spans="2:10" ht="15.75" thickBot="1" x14ac:dyDescent="0.3">
      <c r="B17" s="17"/>
      <c r="C17" s="131" t="s">
        <v>156</v>
      </c>
      <c r="D17" s="132">
        <f t="shared" si="0"/>
        <v>528.75</v>
      </c>
      <c r="E17" s="132">
        <v>705</v>
      </c>
      <c r="F17" s="132">
        <v>780</v>
      </c>
      <c r="G17" s="132">
        <v>1023</v>
      </c>
      <c r="H17" s="132">
        <v>1423</v>
      </c>
      <c r="I17" s="132">
        <v>1610</v>
      </c>
      <c r="J17" s="19"/>
    </row>
    <row r="18" spans="2:10" ht="15.75" thickBot="1" x14ac:dyDescent="0.3">
      <c r="B18" s="17"/>
      <c r="C18" s="130" t="s">
        <v>157</v>
      </c>
      <c r="D18" s="132">
        <f t="shared" si="0"/>
        <v>531</v>
      </c>
      <c r="E18" s="132">
        <v>708</v>
      </c>
      <c r="F18" s="132">
        <v>832</v>
      </c>
      <c r="G18" s="132">
        <v>973</v>
      </c>
      <c r="H18" s="132">
        <v>1219</v>
      </c>
      <c r="I18" s="132">
        <v>1447</v>
      </c>
      <c r="J18" s="19"/>
    </row>
    <row r="19" spans="2:10" ht="15.75" thickBot="1" x14ac:dyDescent="0.3">
      <c r="B19" s="17"/>
      <c r="C19" s="131" t="s">
        <v>158</v>
      </c>
      <c r="D19" s="132">
        <f t="shared" si="0"/>
        <v>528</v>
      </c>
      <c r="E19" s="132">
        <v>704</v>
      </c>
      <c r="F19" s="132">
        <v>792</v>
      </c>
      <c r="G19" s="132">
        <v>996</v>
      </c>
      <c r="H19" s="132">
        <v>1385</v>
      </c>
      <c r="I19" s="132">
        <v>1538</v>
      </c>
      <c r="J19" s="19"/>
    </row>
    <row r="20" spans="2:10" ht="15.75" thickBot="1" x14ac:dyDescent="0.3">
      <c r="B20" s="17"/>
      <c r="C20" s="131" t="s">
        <v>159</v>
      </c>
      <c r="D20" s="132">
        <f t="shared" si="0"/>
        <v>531</v>
      </c>
      <c r="E20" s="132">
        <v>708</v>
      </c>
      <c r="F20" s="132">
        <v>742</v>
      </c>
      <c r="G20" s="132">
        <v>973</v>
      </c>
      <c r="H20" s="132">
        <v>1223</v>
      </c>
      <c r="I20" s="132">
        <v>1352</v>
      </c>
      <c r="J20" s="19"/>
    </row>
    <row r="21" spans="2:10" ht="15.75" thickBot="1" x14ac:dyDescent="0.3">
      <c r="B21" s="17"/>
      <c r="C21" s="131" t="s">
        <v>160</v>
      </c>
      <c r="D21" s="132">
        <f t="shared" si="0"/>
        <v>503.25</v>
      </c>
      <c r="E21" s="132">
        <v>671</v>
      </c>
      <c r="F21" s="132">
        <v>742</v>
      </c>
      <c r="G21" s="132">
        <v>973</v>
      </c>
      <c r="H21" s="132">
        <v>1221</v>
      </c>
      <c r="I21" s="132">
        <v>1393</v>
      </c>
      <c r="J21" s="19"/>
    </row>
    <row r="22" spans="2:10" ht="15.75" thickBot="1" x14ac:dyDescent="0.3">
      <c r="B22" s="17"/>
      <c r="C22" s="131" t="s">
        <v>161</v>
      </c>
      <c r="D22" s="132">
        <f t="shared" si="0"/>
        <v>606.75</v>
      </c>
      <c r="E22" s="132">
        <v>809</v>
      </c>
      <c r="F22" s="132">
        <v>814</v>
      </c>
      <c r="G22" s="132">
        <v>973</v>
      </c>
      <c r="H22" s="132">
        <v>1304</v>
      </c>
      <c r="I22" s="132">
        <v>1363</v>
      </c>
      <c r="J22" s="19"/>
    </row>
    <row r="23" spans="2:10" ht="15.75" thickBot="1" x14ac:dyDescent="0.3">
      <c r="B23" s="17"/>
      <c r="C23" s="131" t="s">
        <v>162</v>
      </c>
      <c r="D23" s="132">
        <f t="shared" si="0"/>
        <v>750.75</v>
      </c>
      <c r="E23" s="132">
        <v>1001</v>
      </c>
      <c r="F23" s="132">
        <v>1077</v>
      </c>
      <c r="G23" s="132">
        <v>1299</v>
      </c>
      <c r="H23" s="132">
        <v>1661</v>
      </c>
      <c r="I23" s="132">
        <v>1789</v>
      </c>
      <c r="J23" s="19"/>
    </row>
    <row r="24" spans="2:10" ht="15.75" thickBot="1" x14ac:dyDescent="0.3">
      <c r="B24" s="17"/>
      <c r="C24" s="131" t="s">
        <v>163</v>
      </c>
      <c r="D24" s="132">
        <f t="shared" si="0"/>
        <v>750.75</v>
      </c>
      <c r="E24" s="132">
        <v>1001</v>
      </c>
      <c r="F24" s="132">
        <v>1077</v>
      </c>
      <c r="G24" s="132">
        <v>1299</v>
      </c>
      <c r="H24" s="132">
        <v>1661</v>
      </c>
      <c r="I24" s="132">
        <v>1789</v>
      </c>
      <c r="J24" s="19"/>
    </row>
    <row r="25" spans="2:10" ht="47.25" customHeight="1" thickBot="1" x14ac:dyDescent="0.3">
      <c r="B25" s="27"/>
      <c r="C25" s="314" t="s">
        <v>166</v>
      </c>
      <c r="D25" s="314"/>
      <c r="E25" s="314"/>
      <c r="F25" s="314"/>
      <c r="G25" s="314"/>
      <c r="H25" s="314"/>
      <c r="I25" s="314"/>
      <c r="J25" s="30"/>
    </row>
    <row r="27" spans="2:10" s="22" customFormat="1" x14ac:dyDescent="0.25"/>
    <row r="28" spans="2:10" s="22" customFormat="1" x14ac:dyDescent="0.25"/>
    <row r="29" spans="2:10" s="22" customFormat="1" x14ac:dyDescent="0.25"/>
    <row r="30" spans="2:10" s="22" customFormat="1" x14ac:dyDescent="0.25"/>
    <row r="31" spans="2:10" s="22" customFormat="1" x14ac:dyDescent="0.25"/>
    <row r="32" spans="2:10"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sheetData>
  <sheetProtection algorithmName="SHA-512" hashValue="ZP4vO2y88eLKhuqbn6HIijRd0hiaFhDvByaKGEYsnSwFYhJ9BPE7nNUxT9sDyDiIkidqjC8A9Xe3bgeofRPlzw==" saltValue="H0sA/J68311ZAwgwBUB91g==" spinCount="100000" sheet="1" formatRows="0" selectLockedCells="1"/>
  <mergeCells count="4">
    <mergeCell ref="C1:I1"/>
    <mergeCell ref="C3:I3"/>
    <mergeCell ref="C2:I2"/>
    <mergeCell ref="C25:I25"/>
  </mergeCells>
  <phoneticPr fontId="2" type="noConversion"/>
  <hyperlinks>
    <hyperlink ref="C6" r:id="rId1" display="https://www.huduser.gov/portal/datasets/fmr/fmrs/FY2017_code/2017summary.odn?fips=4200999999&amp;year=2017&amp;selection_type=county&amp;fmrtype=Final" xr:uid="{11AC9397-0BC0-474A-8A57-0DF88D7F1C4C}"/>
    <hyperlink ref="C8" r:id="rId2" display="https://www.huduser.gov/portal/datasets/fmr/fmrs/FY2017_code/2017summary.odn?fips=4201599999&amp;year=2017&amp;selection_type=county&amp;fmrtype=Final" xr:uid="{78D65467-0F28-4170-8AB0-46DCD62E9FFA}"/>
    <hyperlink ref="C9" r:id="rId3" display="https://www.huduser.gov/portal/datasets/fmr/fmrs/FY2017_code/2017summary.odn?fips=4202199999&amp;year=2017&amp;selection_type=county&amp;fmrtype=Final" xr:uid="{EA21E68F-5471-4BB8-B1E7-2463249881A2}"/>
    <hyperlink ref="C11" r:id="rId4" display="https://www.huduser.gov/portal/datasets/fmr/fmrs/FY2017_code/2017summary.odn?fips=4202799999&amp;year=2017&amp;selection_type=county&amp;fmrtype=Final" xr:uid="{ABE138D9-264D-4151-BEB6-3ED797491C26}"/>
    <hyperlink ref="C12" r:id="rId5" display="https://www.huduser.gov/portal/datasets/fmr/fmrs/FY2017_code/2017summary.odn?fips=4203599999&amp;year=2017&amp;selection_type=county&amp;fmrtype=Final" xr:uid="{EC10FCAD-9CF8-48B9-90BE-4942AE4B6237}"/>
    <hyperlink ref="C13" r:id="rId6" display="https://www.huduser.gov/portal/datasets/fmr/fmrs/FY2017_code/2017summary.odn?fips=4203799999&amp;year=2017&amp;selection_type=county&amp;fmrtype=Final" xr:uid="{9AF72307-7CBA-4F5F-9A38-E7B302468BEA}"/>
    <hyperlink ref="C15" r:id="rId7" display="https://www.huduser.gov/portal/datasets/fmr/fmrs/FY2017_code/2017summary.odn?fips=4205599999&amp;year=2017&amp;selection_type=county&amp;fmrtype=Final" xr:uid="{83BFD4DC-9D53-436C-A6B7-EF0F7F794F23}"/>
    <hyperlink ref="C16" r:id="rId8" display="https://www.huduser.gov/portal/datasets/fmr/fmrs/FY2017_code/2017summary.odn?fips=4205799999&amp;year=2017&amp;selection_type=county&amp;fmrtype=Final" xr:uid="{4D3859E2-5C29-4085-A460-299BAB1AD871}"/>
    <hyperlink ref="C17" r:id="rId9" display="https://www.huduser.gov/portal/datasets/fmr/fmrs/FY2017_code/2017summary.odn?fips=4206199999&amp;year=2017&amp;selection_type=county&amp;fmrtype=Final" xr:uid="{34E09E1F-67C6-4926-8978-3E06EE1BD118}"/>
    <hyperlink ref="C19" r:id="rId10" display="https://www.huduser.gov/portal/datasets/fmr/fmrs/FY2017_code/2017summary.odn?fips=4207599999&amp;year=2017&amp;selection_type=county&amp;fmrtype=Final" xr:uid="{6E947318-97B4-4A48-A9DE-11EB13E6B2C8}"/>
    <hyperlink ref="C20" r:id="rId11" display="https://www.huduser.gov/portal/datasets/fmr/fmrs/FY2017_code/2017summary.odn?fips=4207799999&amp;year=2017&amp;selection_type=county&amp;fmrtype=Final" xr:uid="{AD23F11B-E75A-487E-B619-57EFC44ADFE6}"/>
    <hyperlink ref="C21" r:id="rId12" display="https://www.huduser.gov/portal/datasets/fmr/fmrs/FY2017_code/2017summary.odn?fips=4208199999&amp;year=2017&amp;selection_type=county&amp;fmrtype=Final" xr:uid="{E695F3BA-1CEA-4D9D-B6B2-43214D7BB8C3}"/>
    <hyperlink ref="C22" r:id="rId13" display="https://www.huduser.gov/portal/datasets/fmr/fmrs/FY2017_code/2017summary.odn?fips=4208799999&amp;year=2017&amp;selection_type=county&amp;fmrtype=Final" xr:uid="{097EACDD-4105-4C5F-ABFE-C5C6320B1B5D}"/>
    <hyperlink ref="C23" r:id="rId14" display="https://www.huduser.gov/portal/datasets/fmr/fmrs/FY2017_code/2017summary.odn?fips=4208999999&amp;year=2017&amp;selection_type=county&amp;fmrtype=Final" xr:uid="{80CF98B2-0612-44AC-B845-88D6B9FCE3F3}"/>
    <hyperlink ref="C24" r:id="rId15" display="https://www.huduser.gov/portal/datasets/fmr/fmrs/FY2017_code/2017summary.odn?fips=4209399999&amp;year=2017&amp;selection_type=county&amp;fmrtype=Final" xr:uid="{B6E060B9-4A72-44DE-91BF-E557B2ADFBD5}"/>
  </hyperlinks>
  <pageMargins left="0.7" right="0.7" top="0.75" bottom="0.75" header="0.3" footer="0.3"/>
  <pageSetup scale="75" fitToHeight="0" orientation="portrait" r:id="rId16"/>
  <headerFooter>
    <oddHeader>&amp;R&amp;"-,Bold Italic"&amp;A</oddHeader>
    <oddFooter>&amp;R&amp;"-,Bold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7"/>
  <sheetViews>
    <sheetView workbookViewId="0">
      <selection activeCell="D17" sqref="D17:E17"/>
    </sheetView>
  </sheetViews>
  <sheetFormatPr defaultColWidth="9.140625" defaultRowHeight="15" x14ac:dyDescent="0.25"/>
  <cols>
    <col min="1" max="1" width="1.7109375" style="15" customWidth="1"/>
    <col min="2" max="2" width="1.42578125" style="15" customWidth="1"/>
    <col min="3" max="3" width="38.28515625" style="15" customWidth="1"/>
    <col min="4" max="4" width="41.140625" style="15" customWidth="1"/>
    <col min="5" max="5" width="18.140625" style="15" customWidth="1"/>
    <col min="6" max="7" width="1.42578125" style="15" customWidth="1"/>
    <col min="8" max="8" width="35.140625" style="22" customWidth="1"/>
    <col min="9" max="54" width="9.140625" style="22"/>
    <col min="55" max="16384" width="9.140625" style="15"/>
  </cols>
  <sheetData>
    <row r="1" spans="2:6" ht="21" x14ac:dyDescent="0.35">
      <c r="B1" s="164" t="s">
        <v>83</v>
      </c>
      <c r="C1" s="164"/>
      <c r="D1" s="164"/>
      <c r="E1" s="164"/>
      <c r="F1" s="164"/>
    </row>
    <row r="2" spans="2:6" ht="21" x14ac:dyDescent="0.35">
      <c r="B2" s="50"/>
      <c r="C2" s="168" t="s">
        <v>172</v>
      </c>
      <c r="D2" s="168"/>
      <c r="E2" s="168"/>
      <c r="F2" s="50"/>
    </row>
    <row r="3" spans="2:6" ht="5.25" customHeight="1" thickBot="1" x14ac:dyDescent="0.4">
      <c r="B3" s="50"/>
      <c r="C3" s="50"/>
      <c r="D3" s="50"/>
      <c r="E3" s="50"/>
      <c r="F3" s="50"/>
    </row>
    <row r="4" spans="2:6" ht="21" x14ac:dyDescent="0.25">
      <c r="B4" s="161" t="s">
        <v>82</v>
      </c>
      <c r="C4" s="162"/>
      <c r="D4" s="162"/>
      <c r="E4" s="162"/>
      <c r="F4" s="163"/>
    </row>
    <row r="5" spans="2:6" ht="7.5" customHeight="1" x14ac:dyDescent="0.25">
      <c r="B5" s="51"/>
      <c r="C5" s="52"/>
      <c r="D5" s="52"/>
      <c r="E5" s="52"/>
      <c r="F5" s="53"/>
    </row>
    <row r="6" spans="2:6" ht="20.25" customHeight="1" x14ac:dyDescent="0.25">
      <c r="B6" s="54"/>
      <c r="C6" s="171" t="s">
        <v>85</v>
      </c>
      <c r="D6" s="171"/>
      <c r="E6" s="171"/>
      <c r="F6" s="55"/>
    </row>
    <row r="7" spans="2:6" ht="21.95" customHeight="1" x14ac:dyDescent="0.25">
      <c r="B7" s="17"/>
      <c r="C7" s="2" t="s">
        <v>45</v>
      </c>
      <c r="D7" s="172"/>
      <c r="E7" s="172"/>
      <c r="F7" s="19"/>
    </row>
    <row r="8" spans="2:6" ht="21.95" customHeight="1" x14ac:dyDescent="0.25">
      <c r="B8" s="17"/>
      <c r="C8" s="2" t="s">
        <v>46</v>
      </c>
      <c r="D8" s="172"/>
      <c r="E8" s="172"/>
      <c r="F8" s="19"/>
    </row>
    <row r="9" spans="2:6" ht="21.95" customHeight="1" x14ac:dyDescent="0.25">
      <c r="B9" s="17"/>
      <c r="C9" s="2" t="s">
        <v>47</v>
      </c>
      <c r="D9" s="172"/>
      <c r="E9" s="172"/>
      <c r="F9" s="19"/>
    </row>
    <row r="10" spans="2:6" ht="21.95" customHeight="1" x14ac:dyDescent="0.25">
      <c r="B10" s="17"/>
      <c r="C10" s="2" t="s">
        <v>48</v>
      </c>
      <c r="D10" s="172"/>
      <c r="E10" s="172"/>
      <c r="F10" s="19"/>
    </row>
    <row r="11" spans="2:6" ht="7.5" customHeight="1" x14ac:dyDescent="0.25">
      <c r="B11" s="51"/>
      <c r="C11" s="52"/>
      <c r="D11" s="52"/>
      <c r="E11" s="52"/>
      <c r="F11" s="53"/>
    </row>
    <row r="12" spans="2:6" ht="21" customHeight="1" x14ac:dyDescent="0.25">
      <c r="B12" s="51"/>
      <c r="C12" s="171" t="s">
        <v>86</v>
      </c>
      <c r="D12" s="171"/>
      <c r="E12" s="171"/>
      <c r="F12" s="53"/>
    </row>
    <row r="13" spans="2:6" ht="21.95" customHeight="1" x14ac:dyDescent="0.3">
      <c r="B13" s="17"/>
      <c r="C13" s="2" t="s">
        <v>67</v>
      </c>
      <c r="D13" s="172"/>
      <c r="E13" s="172"/>
      <c r="F13" s="56"/>
    </row>
    <row r="14" spans="2:6" ht="21.95" customHeight="1" x14ac:dyDescent="0.3">
      <c r="B14" s="17"/>
      <c r="C14" s="2" t="s">
        <v>105</v>
      </c>
      <c r="D14" s="172"/>
      <c r="E14" s="172"/>
      <c r="F14" s="56"/>
    </row>
    <row r="15" spans="2:6" ht="52.5" customHeight="1" x14ac:dyDescent="0.3">
      <c r="B15" s="17"/>
      <c r="C15" s="2" t="s">
        <v>106</v>
      </c>
      <c r="D15" s="175"/>
      <c r="E15" s="176"/>
      <c r="F15" s="56"/>
    </row>
    <row r="16" spans="2:6" ht="120.75" x14ac:dyDescent="0.3">
      <c r="B16" s="17"/>
      <c r="C16" s="2" t="s">
        <v>180</v>
      </c>
      <c r="D16" s="173"/>
      <c r="E16" s="174"/>
      <c r="F16" s="56"/>
    </row>
    <row r="17" spans="2:6" ht="172.5" x14ac:dyDescent="0.3">
      <c r="B17" s="17"/>
      <c r="C17" s="2" t="s">
        <v>181</v>
      </c>
      <c r="D17" s="173"/>
      <c r="E17" s="174"/>
      <c r="F17" s="56"/>
    </row>
    <row r="18" spans="2:6" ht="11.25" customHeight="1" thickBot="1" x14ac:dyDescent="0.35">
      <c r="B18" s="57"/>
      <c r="C18" s="58"/>
      <c r="D18" s="58"/>
      <c r="F18" s="56"/>
    </row>
    <row r="19" spans="2:6" ht="10.5" customHeight="1" thickBot="1" x14ac:dyDescent="0.35">
      <c r="B19" s="59"/>
      <c r="C19" s="59"/>
      <c r="D19" s="59"/>
      <c r="E19" s="60"/>
      <c r="F19" s="61"/>
    </row>
    <row r="20" spans="2:6" ht="21" x14ac:dyDescent="0.25">
      <c r="B20" s="161" t="s">
        <v>143</v>
      </c>
      <c r="C20" s="162"/>
      <c r="D20" s="162"/>
      <c r="E20" s="162"/>
      <c r="F20" s="163"/>
    </row>
    <row r="21" spans="2:6" ht="5.25" customHeight="1" x14ac:dyDescent="0.25">
      <c r="B21" s="51"/>
      <c r="C21" s="52"/>
      <c r="D21" s="52"/>
      <c r="E21" s="52"/>
      <c r="F21" s="53"/>
    </row>
    <row r="22" spans="2:6" ht="146.25" customHeight="1" x14ac:dyDescent="0.25">
      <c r="B22" s="51"/>
      <c r="C22" s="169" t="s">
        <v>183</v>
      </c>
      <c r="D22" s="170"/>
      <c r="E22" s="170"/>
      <c r="F22" s="53"/>
    </row>
    <row r="23" spans="2:6" ht="6.75" customHeight="1" thickBot="1" x14ac:dyDescent="0.35">
      <c r="B23" s="62"/>
      <c r="C23" s="63"/>
      <c r="D23" s="63"/>
      <c r="E23" s="29"/>
      <c r="F23" s="64"/>
    </row>
    <row r="24" spans="2:6" ht="8.25" customHeight="1" x14ac:dyDescent="0.25"/>
    <row r="25" spans="2:6" s="22" customFormat="1" x14ac:dyDescent="0.25"/>
    <row r="26" spans="2:6" s="22" customFormat="1" x14ac:dyDescent="0.25"/>
    <row r="27" spans="2:6" s="22" customFormat="1" x14ac:dyDescent="0.25"/>
    <row r="28" spans="2:6" s="22" customFormat="1" x14ac:dyDescent="0.25"/>
    <row r="29" spans="2:6" s="22" customFormat="1" x14ac:dyDescent="0.25"/>
    <row r="30" spans="2:6" s="22" customFormat="1" x14ac:dyDescent="0.25"/>
    <row r="31" spans="2:6" s="22" customFormat="1" x14ac:dyDescent="0.25"/>
    <row r="32" spans="2:6"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row r="495" s="22" customFormat="1" x14ac:dyDescent="0.25"/>
    <row r="496" s="22" customFormat="1" x14ac:dyDescent="0.25"/>
    <row r="497" s="22" customFormat="1" x14ac:dyDescent="0.25"/>
    <row r="498" s="22" customFormat="1" x14ac:dyDescent="0.25"/>
    <row r="499" s="22" customFormat="1" x14ac:dyDescent="0.25"/>
    <row r="500" s="22" customFormat="1" x14ac:dyDescent="0.25"/>
    <row r="501" s="22" customFormat="1" x14ac:dyDescent="0.25"/>
    <row r="502" s="22" customFormat="1" x14ac:dyDescent="0.25"/>
    <row r="503" s="22" customFormat="1" x14ac:dyDescent="0.25"/>
    <row r="504" s="22" customFormat="1" x14ac:dyDescent="0.25"/>
    <row r="505" s="22" customFormat="1" x14ac:dyDescent="0.25"/>
    <row r="506" s="22" customFormat="1" x14ac:dyDescent="0.25"/>
    <row r="507" s="22" customFormat="1" x14ac:dyDescent="0.25"/>
    <row r="508" s="22" customFormat="1" x14ac:dyDescent="0.25"/>
    <row r="509" s="22" customFormat="1" x14ac:dyDescent="0.25"/>
    <row r="510" s="22" customFormat="1" x14ac:dyDescent="0.25"/>
    <row r="511" s="22" customFormat="1" x14ac:dyDescent="0.25"/>
    <row r="512" s="22" customFormat="1" x14ac:dyDescent="0.25"/>
    <row r="513" s="22" customFormat="1" x14ac:dyDescent="0.25"/>
    <row r="514" s="22" customFormat="1" x14ac:dyDescent="0.25"/>
    <row r="515" s="22" customFormat="1" x14ac:dyDescent="0.25"/>
    <row r="516" s="22" customFormat="1" x14ac:dyDescent="0.25"/>
    <row r="517" s="22" customFormat="1" x14ac:dyDescent="0.25"/>
    <row r="518" s="22" customFormat="1" x14ac:dyDescent="0.25"/>
    <row r="519" s="22" customFormat="1" x14ac:dyDescent="0.25"/>
    <row r="520" s="22" customFormat="1" x14ac:dyDescent="0.25"/>
    <row r="521" s="22" customFormat="1" x14ac:dyDescent="0.25"/>
    <row r="522" s="22" customFormat="1" x14ac:dyDescent="0.25"/>
    <row r="523" s="22" customFormat="1" x14ac:dyDescent="0.25"/>
    <row r="524" s="22" customFormat="1" x14ac:dyDescent="0.25"/>
    <row r="525" s="22" customFormat="1" x14ac:dyDescent="0.25"/>
    <row r="526" s="22" customFormat="1" x14ac:dyDescent="0.25"/>
    <row r="527" s="22" customFormat="1" x14ac:dyDescent="0.25"/>
  </sheetData>
  <sheetProtection algorithmName="SHA-512" hashValue="lV7q++ZTZ7cpHzRqFH+JFVqCBUZJO1H1fVasUX6OM8BsLVbe6NdvVmbcXSpbloLagA2H4IsGTQDz73OSCR4Xgg==" saltValue="RMMrSGwQJU+KqSiaLH6uCw==" spinCount="100000" sheet="1" formatRows="0" selectLockedCells="1"/>
  <mergeCells count="16">
    <mergeCell ref="C2:E2"/>
    <mergeCell ref="B1:F1"/>
    <mergeCell ref="B4:F4"/>
    <mergeCell ref="C22:E22"/>
    <mergeCell ref="C12:E12"/>
    <mergeCell ref="C6:E6"/>
    <mergeCell ref="D7:E7"/>
    <mergeCell ref="D8:E8"/>
    <mergeCell ref="D9:E9"/>
    <mergeCell ref="D14:E14"/>
    <mergeCell ref="B20:F20"/>
    <mergeCell ref="D10:E10"/>
    <mergeCell ref="D13:E13"/>
    <mergeCell ref="D16:E16"/>
    <mergeCell ref="D15:E15"/>
    <mergeCell ref="D17:E17"/>
  </mergeCells>
  <phoneticPr fontId="2" type="noConversion"/>
  <dataValidations count="2">
    <dataValidation type="list" allowBlank="1" showInputMessage="1" showErrorMessage="1" sqref="D14:E14" xr:uid="{546289EC-4444-4986-B8BD-DA6946E03F1F}">
      <formula1>"Transitional Housing, SSO - Standalone, SSO - Street Outreach"</formula1>
    </dataValidation>
    <dataValidation type="list" allowBlank="1" showInputMessage="1" showErrorMessage="1" sqref="D15:E15" xr:uid="{42E1FD41-153C-4650-A763-9BC98E8952B9}">
      <formula1>"Yes, No"</formula1>
    </dataValidation>
  </dataValidations>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C5E-5087-477A-80AC-46820BB6AC04}">
  <sheetPr codeName="Sheet2">
    <pageSetUpPr fitToPage="1"/>
  </sheetPr>
  <dimension ref="A1:CF517"/>
  <sheetViews>
    <sheetView zoomScale="120" zoomScaleNormal="120" workbookViewId="0">
      <selection activeCell="F11" sqref="F11:G11"/>
    </sheetView>
  </sheetViews>
  <sheetFormatPr defaultColWidth="9.140625" defaultRowHeight="15" x14ac:dyDescent="0.25"/>
  <cols>
    <col min="1" max="1" width="1.28515625" style="15" customWidth="1"/>
    <col min="2" max="2" width="1.140625" style="15" customWidth="1"/>
    <col min="3" max="3" width="26.42578125" style="15" customWidth="1"/>
    <col min="4" max="4" width="36" style="15" customWidth="1"/>
    <col min="5" max="5" width="14.42578125" style="15" customWidth="1"/>
    <col min="6" max="10" width="13.85546875" style="15" customWidth="1"/>
    <col min="11" max="11" width="15.28515625" style="15" customWidth="1"/>
    <col min="12" max="13" width="1.42578125" style="15" customWidth="1"/>
    <col min="14" max="14" width="9.140625" style="22"/>
    <col min="15" max="22" width="17.28515625" style="22" customWidth="1"/>
    <col min="23" max="84" width="9.140625" style="22"/>
    <col min="85" max="16384" width="9.140625" style="15"/>
  </cols>
  <sheetData>
    <row r="1" spans="1:84" ht="6" customHeight="1" thickBot="1" x14ac:dyDescent="0.3">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row>
    <row r="2" spans="1:84" ht="18.75" x14ac:dyDescent="0.3">
      <c r="B2" s="66"/>
      <c r="C2" s="67" t="s">
        <v>138</v>
      </c>
      <c r="D2" s="68"/>
      <c r="E2" s="68"/>
      <c r="F2" s="68"/>
      <c r="G2" s="68"/>
      <c r="H2" s="68"/>
      <c r="I2" s="68"/>
      <c r="J2" s="68"/>
      <c r="K2" s="68"/>
      <c r="L2" s="69"/>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row>
    <row r="3" spans="1:84" ht="102.75" customHeight="1" thickBot="1" x14ac:dyDescent="0.3">
      <c r="B3" s="70"/>
      <c r="C3" s="203" t="s">
        <v>197</v>
      </c>
      <c r="D3" s="203"/>
      <c r="E3" s="203"/>
      <c r="F3" s="203"/>
      <c r="G3" s="203"/>
      <c r="H3" s="203"/>
      <c r="I3" s="203"/>
      <c r="J3" s="203"/>
      <c r="K3" s="203"/>
      <c r="L3" s="204"/>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row>
    <row r="4" spans="1:84" ht="6" customHeight="1" x14ac:dyDescent="0.25">
      <c r="C4" s="72"/>
      <c r="D4" s="72"/>
      <c r="E4" s="72"/>
      <c r="F4" s="72"/>
      <c r="G4" s="72"/>
      <c r="H4" s="72"/>
      <c r="I4" s="72"/>
      <c r="J4" s="72"/>
      <c r="K4" s="72"/>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row>
    <row r="5" spans="1:84" s="20" customFormat="1" ht="12" x14ac:dyDescent="0.2">
      <c r="B5" s="13"/>
      <c r="C5" s="14" t="s">
        <v>45</v>
      </c>
      <c r="D5" s="207" t="str">
        <f>IF('General Information'!D7="","",'General Information'!D7)</f>
        <v/>
      </c>
      <c r="E5" s="208"/>
      <c r="F5" s="209" t="s">
        <v>94</v>
      </c>
      <c r="G5" s="210"/>
      <c r="H5" s="211" t="str">
        <f>IF('General Information'!D13="","",'General Information'!D13)</f>
        <v/>
      </c>
      <c r="I5" s="207"/>
      <c r="J5" s="207"/>
      <c r="K5" s="207"/>
      <c r="L5" s="208"/>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row>
    <row r="6" spans="1:84" ht="27.75" customHeight="1" x14ac:dyDescent="0.25">
      <c r="A6" s="12"/>
      <c r="B6" s="212" t="s">
        <v>74</v>
      </c>
      <c r="C6" s="212"/>
      <c r="D6" s="212"/>
      <c r="E6" s="212"/>
      <c r="F6" s="212"/>
      <c r="G6" s="212"/>
      <c r="H6" s="212"/>
      <c r="I6" s="212"/>
      <c r="J6" s="212"/>
      <c r="K6" s="212"/>
      <c r="L6" s="212"/>
      <c r="M6" s="12"/>
    </row>
    <row r="7" spans="1:84" ht="33" customHeight="1" x14ac:dyDescent="0.25">
      <c r="B7" s="213" t="s">
        <v>58</v>
      </c>
      <c r="C7" s="213"/>
      <c r="D7" s="213"/>
      <c r="E7" s="213"/>
      <c r="F7" s="213"/>
      <c r="G7" s="213"/>
      <c r="H7" s="213"/>
      <c r="I7" s="213"/>
      <c r="J7" s="213"/>
      <c r="K7" s="213"/>
      <c r="L7" s="213"/>
      <c r="M7" s="11"/>
    </row>
    <row r="8" spans="1:84" ht="6" customHeight="1" thickBot="1" x14ac:dyDescent="0.3">
      <c r="C8" s="214"/>
      <c r="D8" s="214"/>
      <c r="E8" s="214"/>
      <c r="F8" s="214"/>
      <c r="G8" s="214"/>
      <c r="H8" s="214"/>
      <c r="I8" s="214"/>
      <c r="J8" s="214"/>
      <c r="K8" s="214"/>
      <c r="L8" s="16"/>
    </row>
    <row r="9" spans="1:84" ht="21" x14ac:dyDescent="0.25">
      <c r="B9" s="161" t="s">
        <v>198</v>
      </c>
      <c r="C9" s="162"/>
      <c r="D9" s="162"/>
      <c r="E9" s="162"/>
      <c r="F9" s="162"/>
      <c r="G9" s="162"/>
      <c r="H9" s="162"/>
      <c r="I9" s="162"/>
      <c r="J9" s="162"/>
      <c r="K9" s="162"/>
      <c r="L9" s="163"/>
      <c r="M9" s="23"/>
    </row>
    <row r="10" spans="1:84" ht="21.75" customHeight="1" x14ac:dyDescent="0.25">
      <c r="B10" s="17"/>
      <c r="C10" s="10" t="s">
        <v>61</v>
      </c>
      <c r="D10" s="10"/>
      <c r="E10" s="18"/>
      <c r="L10" s="19"/>
    </row>
    <row r="11" spans="1:84" ht="21" customHeight="1" x14ac:dyDescent="0.25">
      <c r="B11" s="17"/>
      <c r="C11" s="217" t="s">
        <v>54</v>
      </c>
      <c r="D11" s="217"/>
      <c r="E11" s="217"/>
      <c r="F11" s="216">
        <v>0</v>
      </c>
      <c r="G11" s="216"/>
      <c r="H11" s="24"/>
      <c r="I11" s="24"/>
      <c r="L11" s="19"/>
    </row>
    <row r="12" spans="1:84" ht="6.75" customHeight="1" x14ac:dyDescent="0.25">
      <c r="B12" s="17"/>
      <c r="C12" s="25"/>
      <c r="D12" s="25"/>
      <c r="E12" s="25"/>
      <c r="F12" s="25"/>
      <c r="G12" s="25"/>
      <c r="H12" s="25"/>
      <c r="I12" s="25"/>
      <c r="J12" s="25"/>
      <c r="K12" s="25"/>
      <c r="L12" s="26"/>
    </row>
    <row r="13" spans="1:84" ht="51" customHeight="1" x14ac:dyDescent="0.25">
      <c r="B13" s="17"/>
      <c r="C13" s="218" t="s">
        <v>167</v>
      </c>
      <c r="D13" s="218"/>
      <c r="E13" s="218"/>
      <c r="F13" s="219"/>
      <c r="G13" s="219"/>
      <c r="H13" s="25"/>
      <c r="I13" s="25"/>
      <c r="J13" s="25"/>
      <c r="K13" s="25"/>
      <c r="L13" s="26"/>
    </row>
    <row r="14" spans="1:84" ht="6.75" customHeight="1" x14ac:dyDescent="0.25">
      <c r="B14" s="17"/>
      <c r="C14" s="25"/>
      <c r="D14" s="25"/>
      <c r="E14" s="25"/>
      <c r="F14" s="25"/>
      <c r="G14" s="25"/>
      <c r="H14" s="25"/>
      <c r="I14" s="25"/>
      <c r="J14" s="25"/>
      <c r="K14" s="25"/>
      <c r="L14" s="26"/>
    </row>
    <row r="15" spans="1:84" ht="15.75" x14ac:dyDescent="0.25">
      <c r="B15" s="17"/>
      <c r="C15" s="195" t="s">
        <v>53</v>
      </c>
      <c r="D15" s="195"/>
      <c r="E15" s="195"/>
      <c r="F15" s="195"/>
      <c r="G15" s="195"/>
      <c r="H15" s="195"/>
      <c r="I15" s="195"/>
      <c r="J15" s="195"/>
      <c r="K15" s="195"/>
      <c r="L15" s="19"/>
    </row>
    <row r="16" spans="1:84" ht="137.25" customHeight="1" x14ac:dyDescent="0.25">
      <c r="B16" s="17"/>
      <c r="C16" s="215"/>
      <c r="D16" s="215"/>
      <c r="E16" s="215"/>
      <c r="F16" s="215"/>
      <c r="G16" s="215"/>
      <c r="H16" s="215"/>
      <c r="I16" s="215"/>
      <c r="J16" s="215"/>
      <c r="K16" s="215"/>
      <c r="L16" s="19"/>
    </row>
    <row r="17" spans="2:84" ht="8.25" customHeight="1" thickBot="1" x14ac:dyDescent="0.3">
      <c r="B17" s="27"/>
      <c r="C17" s="28"/>
      <c r="D17" s="28"/>
      <c r="E17" s="28"/>
      <c r="F17" s="29"/>
      <c r="G17" s="29"/>
      <c r="H17" s="29"/>
      <c r="I17" s="29"/>
      <c r="J17" s="29"/>
      <c r="K17" s="29"/>
      <c r="L17" s="30"/>
    </row>
    <row r="18" spans="2:84" ht="13.5" customHeight="1" thickBot="1" x14ac:dyDescent="0.3">
      <c r="C18" s="31"/>
      <c r="D18" s="31"/>
      <c r="E18" s="31"/>
    </row>
    <row r="19" spans="2:84" ht="21" x14ac:dyDescent="0.25">
      <c r="B19" s="161" t="s">
        <v>187</v>
      </c>
      <c r="C19" s="162"/>
      <c r="D19" s="162"/>
      <c r="E19" s="162"/>
      <c r="F19" s="162"/>
      <c r="G19" s="162"/>
      <c r="H19" s="162"/>
      <c r="I19" s="162"/>
      <c r="J19" s="162"/>
      <c r="K19" s="162"/>
      <c r="L19" s="163"/>
    </row>
    <row r="20" spans="2:84" ht="21.75" customHeight="1" x14ac:dyDescent="0.25">
      <c r="B20" s="17"/>
      <c r="C20" s="10" t="s">
        <v>60</v>
      </c>
      <c r="D20" s="10"/>
      <c r="E20" s="18"/>
      <c r="L20" s="19"/>
    </row>
    <row r="21" spans="2:84" ht="10.5" customHeight="1" x14ac:dyDescent="0.25">
      <c r="B21" s="17"/>
      <c r="C21" s="10"/>
      <c r="D21" s="10"/>
      <c r="E21" s="18"/>
      <c r="L21" s="19"/>
    </row>
    <row r="22" spans="2:84" ht="23.25" customHeight="1" x14ac:dyDescent="0.25">
      <c r="B22" s="17"/>
      <c r="C22" s="205" t="s">
        <v>139</v>
      </c>
      <c r="D22" s="205"/>
      <c r="E22" s="205"/>
      <c r="F22" s="205"/>
      <c r="G22" s="205"/>
      <c r="H22" s="205"/>
      <c r="I22" s="206" t="s">
        <v>195</v>
      </c>
      <c r="J22" s="206"/>
      <c r="L22" s="19"/>
    </row>
    <row r="23" spans="2:84" ht="15" customHeight="1" x14ac:dyDescent="0.25">
      <c r="B23" s="17"/>
      <c r="C23" s="10"/>
      <c r="D23" s="10"/>
      <c r="E23" s="18"/>
      <c r="L23" s="19"/>
    </row>
    <row r="24" spans="2:84" ht="55.5" customHeight="1" x14ac:dyDescent="0.25">
      <c r="B24" s="17"/>
      <c r="C24" s="198" t="s">
        <v>184</v>
      </c>
      <c r="D24" s="198"/>
      <c r="E24" s="198"/>
      <c r="F24" s="198"/>
      <c r="G24" s="198"/>
      <c r="H24" s="198"/>
      <c r="I24" s="198"/>
      <c r="J24" s="198"/>
      <c r="K24" s="198"/>
      <c r="L24" s="32"/>
      <c r="M24" s="33"/>
    </row>
    <row r="25" spans="2:84" ht="8.25" customHeight="1" x14ac:dyDescent="0.25">
      <c r="B25" s="17"/>
      <c r="L25" s="19"/>
    </row>
    <row r="26" spans="2:84" ht="15.75" x14ac:dyDescent="0.25">
      <c r="B26" s="17"/>
      <c r="C26" s="196" t="s">
        <v>44</v>
      </c>
      <c r="D26" s="196"/>
      <c r="E26" s="196"/>
      <c r="F26" s="196"/>
      <c r="G26" s="196"/>
      <c r="H26" s="196"/>
      <c r="I26" s="196"/>
      <c r="J26" s="196"/>
      <c r="K26" s="196"/>
      <c r="L26" s="19"/>
    </row>
    <row r="27" spans="2:84" ht="15.75" x14ac:dyDescent="0.25">
      <c r="B27" s="17"/>
      <c r="C27" s="197" t="s">
        <v>43</v>
      </c>
      <c r="D27" s="197"/>
      <c r="E27" s="197"/>
      <c r="F27" s="197"/>
      <c r="G27" s="197"/>
      <c r="H27" s="197"/>
      <c r="I27" s="197"/>
      <c r="J27" s="197"/>
      <c r="K27" s="197"/>
      <c r="L27" s="19"/>
    </row>
    <row r="28" spans="2:84" s="36" customFormat="1" ht="30" x14ac:dyDescent="0.25">
      <c r="B28" s="34"/>
      <c r="C28" s="201"/>
      <c r="D28" s="202"/>
      <c r="E28" s="35" t="s">
        <v>55</v>
      </c>
      <c r="F28" s="35" t="s">
        <v>57</v>
      </c>
      <c r="G28" s="35" t="s">
        <v>12</v>
      </c>
      <c r="H28" s="35" t="s">
        <v>13</v>
      </c>
      <c r="I28" s="35" t="s">
        <v>14</v>
      </c>
      <c r="J28" s="35" t="s">
        <v>15</v>
      </c>
      <c r="K28" s="35" t="s">
        <v>11</v>
      </c>
      <c r="L28" s="19"/>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row>
    <row r="29" spans="2:84" s="36" customFormat="1" x14ac:dyDescent="0.25">
      <c r="B29" s="34"/>
      <c r="C29" s="199" t="s">
        <v>49</v>
      </c>
      <c r="D29" s="200"/>
      <c r="E29" s="38">
        <f t="shared" ref="E29:J29" si="0">SUM(E30:E49)</f>
        <v>0</v>
      </c>
      <c r="F29" s="38">
        <f t="shared" si="0"/>
        <v>0</v>
      </c>
      <c r="G29" s="38">
        <f t="shared" si="0"/>
        <v>0</v>
      </c>
      <c r="H29" s="38">
        <f t="shared" si="0"/>
        <v>0</v>
      </c>
      <c r="I29" s="38">
        <f t="shared" si="0"/>
        <v>0</v>
      </c>
      <c r="J29" s="38">
        <f t="shared" si="0"/>
        <v>0</v>
      </c>
      <c r="K29" s="38">
        <f>SUM(K30:K49)</f>
        <v>0</v>
      </c>
      <c r="L29" s="19"/>
      <c r="N29" s="39"/>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row>
    <row r="30" spans="2:84" ht="15" customHeight="1" x14ac:dyDescent="0.25">
      <c r="B30" s="17"/>
      <c r="C30" s="177" t="str">
        <f>'For Reference 2026 FMR'!C5&amp;": Number of Units"</f>
        <v>Armstrong County: Number of Units</v>
      </c>
      <c r="D30" s="178"/>
      <c r="E30" s="40"/>
      <c r="F30" s="40"/>
      <c r="G30" s="40"/>
      <c r="H30" s="40"/>
      <c r="I30" s="40"/>
      <c r="J30" s="40"/>
      <c r="K30" s="38">
        <f>SUM(E30:J30)</f>
        <v>0</v>
      </c>
      <c r="L30" s="19"/>
      <c r="N30" s="39"/>
    </row>
    <row r="31" spans="2:84" x14ac:dyDescent="0.25">
      <c r="B31" s="17"/>
      <c r="C31" s="177" t="str">
        <f>'For Reference 2026 FMR'!C6&amp;": Number of Units"</f>
        <v>Butler County: Number of Units</v>
      </c>
      <c r="D31" s="178"/>
      <c r="E31" s="40"/>
      <c r="F31" s="40"/>
      <c r="G31" s="40"/>
      <c r="H31" s="40"/>
      <c r="I31" s="40"/>
      <c r="J31" s="40"/>
      <c r="K31" s="38">
        <f t="shared" ref="K31:K49" si="1">SUM(E31:J31)</f>
        <v>0</v>
      </c>
      <c r="L31" s="19"/>
      <c r="N31" s="39"/>
    </row>
    <row r="32" spans="2:84" x14ac:dyDescent="0.25">
      <c r="B32" s="17"/>
      <c r="C32" s="177" t="str">
        <f>'For Reference 2026 FMR'!C7&amp;": Number of Units"</f>
        <v>Cameron County: Number of Units</v>
      </c>
      <c r="D32" s="178"/>
      <c r="E32" s="40"/>
      <c r="F32" s="40"/>
      <c r="G32" s="40"/>
      <c r="H32" s="40"/>
      <c r="I32" s="40"/>
      <c r="J32" s="40"/>
      <c r="K32" s="38">
        <f t="shared" si="1"/>
        <v>0</v>
      </c>
      <c r="L32" s="19"/>
      <c r="N32" s="39"/>
    </row>
    <row r="33" spans="2:14" x14ac:dyDescent="0.25">
      <c r="B33" s="17"/>
      <c r="C33" s="177" t="str">
        <f>'For Reference 2026 FMR'!C8&amp;": Number of Units"</f>
        <v>Clarion County: Number of Units</v>
      </c>
      <c r="D33" s="178"/>
      <c r="E33" s="40"/>
      <c r="F33" s="40"/>
      <c r="G33" s="40"/>
      <c r="H33" s="40"/>
      <c r="I33" s="40"/>
      <c r="J33" s="40"/>
      <c r="K33" s="38">
        <f t="shared" si="1"/>
        <v>0</v>
      </c>
      <c r="L33" s="19"/>
      <c r="N33" s="39"/>
    </row>
    <row r="34" spans="2:14" x14ac:dyDescent="0.25">
      <c r="B34" s="17"/>
      <c r="C34" s="177" t="str">
        <f>'For Reference 2026 FMR'!C9&amp;": Number of Units"</f>
        <v>Clearfield County: Number of Units</v>
      </c>
      <c r="D34" s="178"/>
      <c r="E34" s="40"/>
      <c r="F34" s="40"/>
      <c r="G34" s="40"/>
      <c r="H34" s="40"/>
      <c r="I34" s="40"/>
      <c r="J34" s="40"/>
      <c r="K34" s="38">
        <f t="shared" si="1"/>
        <v>0</v>
      </c>
      <c r="L34" s="19"/>
      <c r="N34" s="39"/>
    </row>
    <row r="35" spans="2:14" x14ac:dyDescent="0.25">
      <c r="B35" s="17"/>
      <c r="C35" s="177" t="str">
        <f>'For Reference 2026 FMR'!C10&amp;": Number of Units"</f>
        <v>Crawford County: Number of Units</v>
      </c>
      <c r="D35" s="178"/>
      <c r="E35" s="40"/>
      <c r="F35" s="40"/>
      <c r="G35" s="40"/>
      <c r="H35" s="40"/>
      <c r="I35" s="40"/>
      <c r="J35" s="40"/>
      <c r="K35" s="38">
        <f t="shared" si="1"/>
        <v>0</v>
      </c>
      <c r="L35" s="19"/>
      <c r="N35" s="39"/>
    </row>
    <row r="36" spans="2:14" x14ac:dyDescent="0.25">
      <c r="B36" s="17"/>
      <c r="C36" s="177" t="str">
        <f>'For Reference 2026 FMR'!C11&amp;": Number of Units"</f>
        <v>Elk County: Number of Units</v>
      </c>
      <c r="D36" s="178"/>
      <c r="E36" s="40"/>
      <c r="F36" s="40"/>
      <c r="G36" s="40"/>
      <c r="H36" s="40"/>
      <c r="I36" s="40"/>
      <c r="J36" s="40"/>
      <c r="K36" s="38">
        <f t="shared" si="1"/>
        <v>0</v>
      </c>
      <c r="L36" s="19"/>
      <c r="N36" s="39"/>
    </row>
    <row r="37" spans="2:14" x14ac:dyDescent="0.25">
      <c r="B37" s="17"/>
      <c r="C37" s="177" t="str">
        <f>'For Reference 2026 FMR'!C12&amp;": Number of Units"</f>
        <v>Fayette County: Number of Units</v>
      </c>
      <c r="D37" s="178"/>
      <c r="E37" s="40"/>
      <c r="F37" s="40"/>
      <c r="G37" s="40"/>
      <c r="H37" s="40"/>
      <c r="I37" s="40"/>
      <c r="J37" s="40"/>
      <c r="K37" s="38">
        <f t="shared" si="1"/>
        <v>0</v>
      </c>
      <c r="L37" s="19"/>
      <c r="N37" s="39"/>
    </row>
    <row r="38" spans="2:14" x14ac:dyDescent="0.25">
      <c r="B38" s="17"/>
      <c r="C38" s="177" t="str">
        <f>'For Reference 2026 FMR'!C13&amp;": Number of Units"</f>
        <v>Forest County: Number of Units</v>
      </c>
      <c r="D38" s="178"/>
      <c r="E38" s="40"/>
      <c r="F38" s="40"/>
      <c r="G38" s="40"/>
      <c r="H38" s="40"/>
      <c r="I38" s="40"/>
      <c r="J38" s="40"/>
      <c r="K38" s="38">
        <f t="shared" si="1"/>
        <v>0</v>
      </c>
      <c r="L38" s="19"/>
      <c r="N38" s="39"/>
    </row>
    <row r="39" spans="2:14" x14ac:dyDescent="0.25">
      <c r="B39" s="17"/>
      <c r="C39" s="177" t="str">
        <f>'For Reference 2026 FMR'!C14&amp;": Number of Units"</f>
        <v>Greene County: Number of Units</v>
      </c>
      <c r="D39" s="178"/>
      <c r="E39" s="40"/>
      <c r="F39" s="40"/>
      <c r="G39" s="40"/>
      <c r="H39" s="40"/>
      <c r="I39" s="40"/>
      <c r="J39" s="40"/>
      <c r="K39" s="38">
        <f t="shared" si="1"/>
        <v>0</v>
      </c>
      <c r="L39" s="19"/>
      <c r="N39" s="39"/>
    </row>
    <row r="40" spans="2:14" x14ac:dyDescent="0.25">
      <c r="B40" s="17"/>
      <c r="C40" s="177" t="str">
        <f>'For Reference 2026 FMR'!C15&amp;": Number of Units"</f>
        <v>Indiana County: Number of Units</v>
      </c>
      <c r="D40" s="178"/>
      <c r="E40" s="40"/>
      <c r="F40" s="40"/>
      <c r="G40" s="40"/>
      <c r="H40" s="40"/>
      <c r="I40" s="40"/>
      <c r="J40" s="40"/>
      <c r="K40" s="38">
        <f t="shared" si="1"/>
        <v>0</v>
      </c>
      <c r="L40" s="19"/>
      <c r="N40" s="39"/>
    </row>
    <row r="41" spans="2:14" x14ac:dyDescent="0.25">
      <c r="B41" s="17"/>
      <c r="C41" s="177" t="str">
        <f>'For Reference 2026 FMR'!C16&amp;": Number of Units"</f>
        <v>Jefferson County: Number of Units</v>
      </c>
      <c r="D41" s="178"/>
      <c r="E41" s="40"/>
      <c r="F41" s="40"/>
      <c r="G41" s="40"/>
      <c r="H41" s="40"/>
      <c r="I41" s="40"/>
      <c r="J41" s="40"/>
      <c r="K41" s="38">
        <f t="shared" si="1"/>
        <v>0</v>
      </c>
      <c r="L41" s="19"/>
      <c r="N41" s="39"/>
    </row>
    <row r="42" spans="2:14" x14ac:dyDescent="0.25">
      <c r="B42" s="17"/>
      <c r="C42" s="177" t="str">
        <f>'For Reference 2026 FMR'!C17&amp;": Number of Units"</f>
        <v>Lawrence County: Number of Units</v>
      </c>
      <c r="D42" s="178"/>
      <c r="E42" s="40"/>
      <c r="F42" s="40"/>
      <c r="G42" s="40"/>
      <c r="H42" s="40"/>
      <c r="I42" s="40"/>
      <c r="J42" s="40"/>
      <c r="K42" s="38">
        <f t="shared" si="1"/>
        <v>0</v>
      </c>
      <c r="L42" s="19"/>
      <c r="N42" s="39"/>
    </row>
    <row r="43" spans="2:14" x14ac:dyDescent="0.25">
      <c r="B43" s="17"/>
      <c r="C43" s="177" t="str">
        <f>'For Reference 2026 FMR'!C18&amp;": Number of Units"</f>
        <v>McKean County: Number of Units</v>
      </c>
      <c r="D43" s="178"/>
      <c r="E43" s="40"/>
      <c r="F43" s="40"/>
      <c r="G43" s="40"/>
      <c r="H43" s="40"/>
      <c r="I43" s="40"/>
      <c r="J43" s="40"/>
      <c r="K43" s="38">
        <f t="shared" si="1"/>
        <v>0</v>
      </c>
      <c r="L43" s="19"/>
      <c r="N43" s="39"/>
    </row>
    <row r="44" spans="2:14" x14ac:dyDescent="0.25">
      <c r="B44" s="17"/>
      <c r="C44" s="177" t="str">
        <f>'For Reference 2026 FMR'!C19&amp;": Number of Units"</f>
        <v>Mercer County: Number of Units</v>
      </c>
      <c r="D44" s="178"/>
      <c r="E44" s="40"/>
      <c r="F44" s="40"/>
      <c r="G44" s="40"/>
      <c r="H44" s="40"/>
      <c r="I44" s="40"/>
      <c r="J44" s="40"/>
      <c r="K44" s="38">
        <f t="shared" si="1"/>
        <v>0</v>
      </c>
      <c r="L44" s="19"/>
      <c r="N44" s="39"/>
    </row>
    <row r="45" spans="2:14" x14ac:dyDescent="0.25">
      <c r="B45" s="17"/>
      <c r="C45" s="177" t="str">
        <f>'For Reference 2026 FMR'!C20&amp;": Number of Units"</f>
        <v>Potter County: Number of Units</v>
      </c>
      <c r="D45" s="178"/>
      <c r="E45" s="40"/>
      <c r="F45" s="40"/>
      <c r="G45" s="40"/>
      <c r="H45" s="40"/>
      <c r="I45" s="40"/>
      <c r="J45" s="40"/>
      <c r="K45" s="38">
        <f t="shared" si="1"/>
        <v>0</v>
      </c>
      <c r="L45" s="19"/>
      <c r="N45" s="39"/>
    </row>
    <row r="46" spans="2:14" x14ac:dyDescent="0.25">
      <c r="B46" s="17"/>
      <c r="C46" s="177" t="str">
        <f>'For Reference 2026 FMR'!C21&amp;": Number of Units"</f>
        <v>Venango County: Number of Units</v>
      </c>
      <c r="D46" s="178"/>
      <c r="E46" s="40"/>
      <c r="F46" s="40"/>
      <c r="G46" s="40"/>
      <c r="H46" s="40"/>
      <c r="I46" s="40"/>
      <c r="J46" s="40"/>
      <c r="K46" s="38">
        <f t="shared" si="1"/>
        <v>0</v>
      </c>
      <c r="L46" s="19"/>
      <c r="N46" s="39"/>
    </row>
    <row r="47" spans="2:14" x14ac:dyDescent="0.25">
      <c r="B47" s="17"/>
      <c r="C47" s="177" t="str">
        <f>'For Reference 2026 FMR'!C22&amp;": Number of Units"</f>
        <v>Warren County: Number of Units</v>
      </c>
      <c r="D47" s="178"/>
      <c r="E47" s="40"/>
      <c r="F47" s="40"/>
      <c r="G47" s="40"/>
      <c r="H47" s="40"/>
      <c r="I47" s="40"/>
      <c r="J47" s="40"/>
      <c r="K47" s="38">
        <f t="shared" si="1"/>
        <v>0</v>
      </c>
      <c r="L47" s="19"/>
      <c r="N47" s="39"/>
    </row>
    <row r="48" spans="2:14" x14ac:dyDescent="0.25">
      <c r="B48" s="17"/>
      <c r="C48" s="177" t="str">
        <f>'For Reference 2026 FMR'!C23&amp;": Number of Units"</f>
        <v>Washington County: Number of Units</v>
      </c>
      <c r="D48" s="178"/>
      <c r="E48" s="40"/>
      <c r="F48" s="40"/>
      <c r="G48" s="40"/>
      <c r="H48" s="40"/>
      <c r="I48" s="40"/>
      <c r="J48" s="40"/>
      <c r="K48" s="38">
        <f t="shared" si="1"/>
        <v>0</v>
      </c>
      <c r="L48" s="19"/>
      <c r="N48" s="39"/>
    </row>
    <row r="49" spans="2:14" x14ac:dyDescent="0.25">
      <c r="B49" s="17"/>
      <c r="C49" s="177" t="str">
        <f>'For Reference 2026 FMR'!C24&amp;": Number of Units"</f>
        <v>Westmoreland County: Number of Units</v>
      </c>
      <c r="D49" s="178"/>
      <c r="E49" s="40"/>
      <c r="F49" s="40"/>
      <c r="G49" s="40"/>
      <c r="H49" s="40"/>
      <c r="I49" s="40"/>
      <c r="J49" s="40"/>
      <c r="K49" s="38">
        <f t="shared" si="1"/>
        <v>0</v>
      </c>
      <c r="L49" s="19"/>
      <c r="N49" s="39"/>
    </row>
    <row r="50" spans="2:14" ht="10.5" customHeight="1" x14ac:dyDescent="0.25">
      <c r="B50" s="17"/>
      <c r="L50" s="19"/>
    </row>
    <row r="52" spans="2:14" ht="150" customHeight="1" x14ac:dyDescent="0.25">
      <c r="B52" s="17"/>
      <c r="C52" s="194" t="s">
        <v>164</v>
      </c>
      <c r="D52" s="194"/>
      <c r="E52" s="194"/>
      <c r="F52" s="194"/>
      <c r="G52" s="194"/>
      <c r="H52" s="194"/>
      <c r="I52" s="194"/>
      <c r="J52" s="194"/>
      <c r="K52" s="128"/>
      <c r="L52" s="19"/>
    </row>
    <row r="53" spans="2:14" ht="9" customHeight="1" x14ac:dyDescent="0.25">
      <c r="B53" s="17"/>
      <c r="C53" s="127"/>
      <c r="D53" s="127"/>
      <c r="E53" s="127"/>
      <c r="F53" s="127"/>
      <c r="G53" s="127"/>
      <c r="H53" s="127"/>
      <c r="I53" s="127"/>
      <c r="J53" s="127"/>
      <c r="K53" s="127"/>
      <c r="L53" s="19"/>
    </row>
    <row r="54" spans="2:14" ht="8.25" customHeight="1" x14ac:dyDescent="0.25">
      <c r="B54" s="17"/>
      <c r="L54" s="19"/>
    </row>
    <row r="55" spans="2:14" ht="15.75" x14ac:dyDescent="0.25">
      <c r="B55" s="17"/>
      <c r="C55" s="191" t="str">
        <f>IF(I22="Actual/HUD Paid Rent", "Actual Rents/HUD Paid Rents: INSERT ACTUAL RENTS IN BLUE BOXES BELOW", "Actual Rents/HUD Paid Rents: Not Used for This Project")</f>
        <v>Actual Rents/HUD Paid Rents: Not Used for This Project</v>
      </c>
      <c r="D55" s="191"/>
      <c r="E55" s="191"/>
      <c r="F55" s="191"/>
      <c r="G55" s="191"/>
      <c r="H55" s="191"/>
      <c r="I55" s="191"/>
      <c r="J55" s="191"/>
      <c r="L55" s="19"/>
    </row>
    <row r="56" spans="2:14" ht="30" x14ac:dyDescent="0.25">
      <c r="B56" s="17"/>
      <c r="C56" s="192" t="s">
        <v>140</v>
      </c>
      <c r="D56" s="193"/>
      <c r="E56" s="41" t="s">
        <v>55</v>
      </c>
      <c r="F56" s="35" t="s">
        <v>57</v>
      </c>
      <c r="G56" s="42" t="s">
        <v>12</v>
      </c>
      <c r="H56" s="42" t="s">
        <v>13</v>
      </c>
      <c r="I56" s="42" t="s">
        <v>14</v>
      </c>
      <c r="J56" s="42" t="s">
        <v>15</v>
      </c>
      <c r="L56" s="19"/>
    </row>
    <row r="57" spans="2:14" x14ac:dyDescent="0.25">
      <c r="B57" s="17"/>
      <c r="C57" s="177" t="str">
        <f>'For Reference 2026 FMR'!C5</f>
        <v>Armstrong County</v>
      </c>
      <c r="D57" s="178"/>
      <c r="E57" s="141" t="str">
        <f t="shared" ref="E57:J66" si="2">IF($I$22="FMR","N/A",0)</f>
        <v>N/A</v>
      </c>
      <c r="F57" s="141" t="str">
        <f t="shared" si="2"/>
        <v>N/A</v>
      </c>
      <c r="G57" s="141" t="str">
        <f t="shared" si="2"/>
        <v>N/A</v>
      </c>
      <c r="H57" s="141" t="str">
        <f t="shared" si="2"/>
        <v>N/A</v>
      </c>
      <c r="I57" s="141" t="str">
        <f t="shared" si="2"/>
        <v>N/A</v>
      </c>
      <c r="J57" s="141" t="str">
        <f t="shared" si="2"/>
        <v>N/A</v>
      </c>
      <c r="L57" s="19"/>
      <c r="N57" s="39"/>
    </row>
    <row r="58" spans="2:14" x14ac:dyDescent="0.25">
      <c r="B58" s="17"/>
      <c r="C58" s="177" t="str">
        <f>'For Reference 2026 FMR'!C6</f>
        <v>Butler County</v>
      </c>
      <c r="D58" s="178"/>
      <c r="E58" s="141" t="str">
        <f t="shared" si="2"/>
        <v>N/A</v>
      </c>
      <c r="F58" s="141" t="str">
        <f t="shared" si="2"/>
        <v>N/A</v>
      </c>
      <c r="G58" s="141" t="str">
        <f t="shared" si="2"/>
        <v>N/A</v>
      </c>
      <c r="H58" s="141" t="str">
        <f t="shared" si="2"/>
        <v>N/A</v>
      </c>
      <c r="I58" s="141" t="str">
        <f t="shared" si="2"/>
        <v>N/A</v>
      </c>
      <c r="J58" s="141" t="str">
        <f t="shared" si="2"/>
        <v>N/A</v>
      </c>
      <c r="L58" s="19"/>
      <c r="N58" s="39"/>
    </row>
    <row r="59" spans="2:14" x14ac:dyDescent="0.25">
      <c r="B59" s="17"/>
      <c r="C59" s="177" t="str">
        <f>'For Reference 2026 FMR'!C7</f>
        <v>Cameron County</v>
      </c>
      <c r="D59" s="178"/>
      <c r="E59" s="141" t="str">
        <f t="shared" si="2"/>
        <v>N/A</v>
      </c>
      <c r="F59" s="141" t="str">
        <f t="shared" si="2"/>
        <v>N/A</v>
      </c>
      <c r="G59" s="141" t="str">
        <f t="shared" si="2"/>
        <v>N/A</v>
      </c>
      <c r="H59" s="141" t="str">
        <f t="shared" si="2"/>
        <v>N/A</v>
      </c>
      <c r="I59" s="141" t="str">
        <f t="shared" si="2"/>
        <v>N/A</v>
      </c>
      <c r="J59" s="141" t="str">
        <f t="shared" si="2"/>
        <v>N/A</v>
      </c>
      <c r="L59" s="19"/>
      <c r="N59" s="39"/>
    </row>
    <row r="60" spans="2:14" x14ac:dyDescent="0.25">
      <c r="B60" s="17"/>
      <c r="C60" s="177" t="str">
        <f>'For Reference 2026 FMR'!C8</f>
        <v>Clarion County</v>
      </c>
      <c r="D60" s="178"/>
      <c r="E60" s="141" t="str">
        <f t="shared" si="2"/>
        <v>N/A</v>
      </c>
      <c r="F60" s="141" t="str">
        <f t="shared" si="2"/>
        <v>N/A</v>
      </c>
      <c r="G60" s="141" t="str">
        <f t="shared" si="2"/>
        <v>N/A</v>
      </c>
      <c r="H60" s="141" t="str">
        <f t="shared" si="2"/>
        <v>N/A</v>
      </c>
      <c r="I60" s="141" t="str">
        <f t="shared" si="2"/>
        <v>N/A</v>
      </c>
      <c r="J60" s="141" t="str">
        <f t="shared" si="2"/>
        <v>N/A</v>
      </c>
      <c r="L60" s="19"/>
      <c r="N60" s="39"/>
    </row>
    <row r="61" spans="2:14" x14ac:dyDescent="0.25">
      <c r="B61" s="17"/>
      <c r="C61" s="177" t="str">
        <f>'For Reference 2026 FMR'!C9</f>
        <v>Clearfield County</v>
      </c>
      <c r="D61" s="178"/>
      <c r="E61" s="141" t="str">
        <f t="shared" si="2"/>
        <v>N/A</v>
      </c>
      <c r="F61" s="141" t="str">
        <f t="shared" si="2"/>
        <v>N/A</v>
      </c>
      <c r="G61" s="141" t="str">
        <f t="shared" si="2"/>
        <v>N/A</v>
      </c>
      <c r="H61" s="141" t="str">
        <f t="shared" si="2"/>
        <v>N/A</v>
      </c>
      <c r="I61" s="141" t="str">
        <f t="shared" si="2"/>
        <v>N/A</v>
      </c>
      <c r="J61" s="141" t="str">
        <f t="shared" si="2"/>
        <v>N/A</v>
      </c>
      <c r="L61" s="19"/>
      <c r="N61" s="39"/>
    </row>
    <row r="62" spans="2:14" x14ac:dyDescent="0.25">
      <c r="B62" s="17"/>
      <c r="C62" s="177" t="str">
        <f>'For Reference 2026 FMR'!C10</f>
        <v>Crawford County</v>
      </c>
      <c r="D62" s="178"/>
      <c r="E62" s="141" t="str">
        <f t="shared" si="2"/>
        <v>N/A</v>
      </c>
      <c r="F62" s="141" t="str">
        <f t="shared" si="2"/>
        <v>N/A</v>
      </c>
      <c r="G62" s="141" t="str">
        <f t="shared" si="2"/>
        <v>N/A</v>
      </c>
      <c r="H62" s="141" t="str">
        <f t="shared" si="2"/>
        <v>N/A</v>
      </c>
      <c r="I62" s="141" t="str">
        <f t="shared" si="2"/>
        <v>N/A</v>
      </c>
      <c r="J62" s="141" t="str">
        <f t="shared" si="2"/>
        <v>N/A</v>
      </c>
      <c r="L62" s="19"/>
      <c r="N62" s="39"/>
    </row>
    <row r="63" spans="2:14" x14ac:dyDescent="0.25">
      <c r="B63" s="17"/>
      <c r="C63" s="177" t="str">
        <f>'For Reference 2026 FMR'!C11</f>
        <v>Elk County</v>
      </c>
      <c r="D63" s="178"/>
      <c r="E63" s="141" t="str">
        <f t="shared" si="2"/>
        <v>N/A</v>
      </c>
      <c r="F63" s="141" t="str">
        <f t="shared" si="2"/>
        <v>N/A</v>
      </c>
      <c r="G63" s="141" t="str">
        <f t="shared" si="2"/>
        <v>N/A</v>
      </c>
      <c r="H63" s="141" t="str">
        <f t="shared" si="2"/>
        <v>N/A</v>
      </c>
      <c r="I63" s="141" t="str">
        <f t="shared" si="2"/>
        <v>N/A</v>
      </c>
      <c r="J63" s="141" t="str">
        <f t="shared" si="2"/>
        <v>N/A</v>
      </c>
      <c r="L63" s="19"/>
      <c r="N63" s="39"/>
    </row>
    <row r="64" spans="2:14" x14ac:dyDescent="0.25">
      <c r="B64" s="17"/>
      <c r="C64" s="177" t="str">
        <f>'For Reference 2026 FMR'!C12</f>
        <v>Fayette County</v>
      </c>
      <c r="D64" s="178"/>
      <c r="E64" s="141" t="str">
        <f t="shared" si="2"/>
        <v>N/A</v>
      </c>
      <c r="F64" s="141" t="str">
        <f t="shared" si="2"/>
        <v>N/A</v>
      </c>
      <c r="G64" s="141" t="str">
        <f t="shared" si="2"/>
        <v>N/A</v>
      </c>
      <c r="H64" s="141" t="str">
        <f t="shared" si="2"/>
        <v>N/A</v>
      </c>
      <c r="I64" s="141" t="str">
        <f t="shared" si="2"/>
        <v>N/A</v>
      </c>
      <c r="J64" s="141" t="str">
        <f t="shared" si="2"/>
        <v>N/A</v>
      </c>
      <c r="L64" s="19"/>
      <c r="N64" s="39"/>
    </row>
    <row r="65" spans="2:14" x14ac:dyDescent="0.25">
      <c r="B65" s="17"/>
      <c r="C65" s="177" t="str">
        <f>'For Reference 2026 FMR'!C13</f>
        <v>Forest County</v>
      </c>
      <c r="D65" s="178"/>
      <c r="E65" s="141" t="str">
        <f t="shared" si="2"/>
        <v>N/A</v>
      </c>
      <c r="F65" s="141" t="str">
        <f t="shared" si="2"/>
        <v>N/A</v>
      </c>
      <c r="G65" s="141" t="str">
        <f t="shared" si="2"/>
        <v>N/A</v>
      </c>
      <c r="H65" s="141" t="str">
        <f t="shared" si="2"/>
        <v>N/A</v>
      </c>
      <c r="I65" s="141" t="str">
        <f t="shared" si="2"/>
        <v>N/A</v>
      </c>
      <c r="J65" s="141" t="str">
        <f t="shared" si="2"/>
        <v>N/A</v>
      </c>
      <c r="L65" s="19"/>
      <c r="N65" s="39"/>
    </row>
    <row r="66" spans="2:14" x14ac:dyDescent="0.25">
      <c r="B66" s="17"/>
      <c r="C66" s="177" t="str">
        <f>'For Reference 2026 FMR'!C14</f>
        <v>Greene County</v>
      </c>
      <c r="D66" s="178"/>
      <c r="E66" s="141" t="str">
        <f t="shared" si="2"/>
        <v>N/A</v>
      </c>
      <c r="F66" s="141" t="str">
        <f t="shared" si="2"/>
        <v>N/A</v>
      </c>
      <c r="G66" s="141" t="str">
        <f t="shared" si="2"/>
        <v>N/A</v>
      </c>
      <c r="H66" s="141" t="str">
        <f t="shared" si="2"/>
        <v>N/A</v>
      </c>
      <c r="I66" s="141" t="str">
        <f t="shared" si="2"/>
        <v>N/A</v>
      </c>
      <c r="J66" s="141" t="str">
        <f t="shared" si="2"/>
        <v>N/A</v>
      </c>
      <c r="L66" s="19"/>
      <c r="N66" s="39"/>
    </row>
    <row r="67" spans="2:14" x14ac:dyDescent="0.25">
      <c r="B67" s="17"/>
      <c r="C67" s="177" t="str">
        <f>'For Reference 2026 FMR'!C15</f>
        <v>Indiana County</v>
      </c>
      <c r="D67" s="178"/>
      <c r="E67" s="141" t="str">
        <f t="shared" ref="E67:J76" si="3">IF($I$22="FMR","N/A",0)</f>
        <v>N/A</v>
      </c>
      <c r="F67" s="141" t="str">
        <f t="shared" si="3"/>
        <v>N/A</v>
      </c>
      <c r="G67" s="141" t="str">
        <f t="shared" si="3"/>
        <v>N/A</v>
      </c>
      <c r="H67" s="141" t="str">
        <f t="shared" si="3"/>
        <v>N/A</v>
      </c>
      <c r="I67" s="141" t="str">
        <f t="shared" si="3"/>
        <v>N/A</v>
      </c>
      <c r="J67" s="141" t="str">
        <f t="shared" si="3"/>
        <v>N/A</v>
      </c>
      <c r="L67" s="19"/>
      <c r="N67" s="39"/>
    </row>
    <row r="68" spans="2:14" x14ac:dyDescent="0.25">
      <c r="B68" s="17"/>
      <c r="C68" s="177" t="str">
        <f>'For Reference 2026 FMR'!C16</f>
        <v>Jefferson County</v>
      </c>
      <c r="D68" s="178"/>
      <c r="E68" s="141" t="str">
        <f t="shared" si="3"/>
        <v>N/A</v>
      </c>
      <c r="F68" s="141" t="str">
        <f t="shared" si="3"/>
        <v>N/A</v>
      </c>
      <c r="G68" s="141" t="str">
        <f t="shared" si="3"/>
        <v>N/A</v>
      </c>
      <c r="H68" s="141" t="str">
        <f t="shared" si="3"/>
        <v>N/A</v>
      </c>
      <c r="I68" s="141" t="str">
        <f t="shared" si="3"/>
        <v>N/A</v>
      </c>
      <c r="J68" s="141" t="str">
        <f t="shared" si="3"/>
        <v>N/A</v>
      </c>
      <c r="L68" s="19"/>
      <c r="N68" s="39"/>
    </row>
    <row r="69" spans="2:14" x14ac:dyDescent="0.25">
      <c r="B69" s="17"/>
      <c r="C69" s="177" t="str">
        <f>'For Reference 2026 FMR'!C17</f>
        <v>Lawrence County</v>
      </c>
      <c r="D69" s="178"/>
      <c r="E69" s="141" t="str">
        <f t="shared" si="3"/>
        <v>N/A</v>
      </c>
      <c r="F69" s="141" t="str">
        <f t="shared" si="3"/>
        <v>N/A</v>
      </c>
      <c r="G69" s="141" t="str">
        <f t="shared" si="3"/>
        <v>N/A</v>
      </c>
      <c r="H69" s="141" t="str">
        <f t="shared" si="3"/>
        <v>N/A</v>
      </c>
      <c r="I69" s="141" t="str">
        <f t="shared" si="3"/>
        <v>N/A</v>
      </c>
      <c r="J69" s="141" t="str">
        <f t="shared" si="3"/>
        <v>N/A</v>
      </c>
      <c r="L69" s="19"/>
      <c r="N69" s="39"/>
    </row>
    <row r="70" spans="2:14" x14ac:dyDescent="0.25">
      <c r="B70" s="17"/>
      <c r="C70" s="177" t="str">
        <f>'For Reference 2026 FMR'!C18</f>
        <v>McKean County</v>
      </c>
      <c r="D70" s="178"/>
      <c r="E70" s="141" t="str">
        <f t="shared" si="3"/>
        <v>N/A</v>
      </c>
      <c r="F70" s="141" t="str">
        <f t="shared" si="3"/>
        <v>N/A</v>
      </c>
      <c r="G70" s="141" t="str">
        <f t="shared" si="3"/>
        <v>N/A</v>
      </c>
      <c r="H70" s="141" t="str">
        <f t="shared" si="3"/>
        <v>N/A</v>
      </c>
      <c r="I70" s="141" t="str">
        <f t="shared" si="3"/>
        <v>N/A</v>
      </c>
      <c r="J70" s="141" t="str">
        <f t="shared" si="3"/>
        <v>N/A</v>
      </c>
      <c r="L70" s="19"/>
      <c r="N70" s="39"/>
    </row>
    <row r="71" spans="2:14" x14ac:dyDescent="0.25">
      <c r="B71" s="17"/>
      <c r="C71" s="177" t="str">
        <f>'For Reference 2026 FMR'!C19</f>
        <v>Mercer County</v>
      </c>
      <c r="D71" s="178"/>
      <c r="E71" s="141" t="str">
        <f t="shared" si="3"/>
        <v>N/A</v>
      </c>
      <c r="F71" s="141" t="str">
        <f t="shared" si="3"/>
        <v>N/A</v>
      </c>
      <c r="G71" s="141" t="str">
        <f t="shared" si="3"/>
        <v>N/A</v>
      </c>
      <c r="H71" s="141" t="str">
        <f t="shared" si="3"/>
        <v>N/A</v>
      </c>
      <c r="I71" s="141" t="str">
        <f t="shared" si="3"/>
        <v>N/A</v>
      </c>
      <c r="J71" s="141" t="str">
        <f t="shared" si="3"/>
        <v>N/A</v>
      </c>
      <c r="L71" s="19"/>
      <c r="N71" s="39"/>
    </row>
    <row r="72" spans="2:14" x14ac:dyDescent="0.25">
      <c r="B72" s="17"/>
      <c r="C72" s="177" t="str">
        <f>'For Reference 2026 FMR'!C20</f>
        <v>Potter County</v>
      </c>
      <c r="D72" s="178"/>
      <c r="E72" s="141" t="str">
        <f t="shared" si="3"/>
        <v>N/A</v>
      </c>
      <c r="F72" s="141" t="str">
        <f t="shared" si="3"/>
        <v>N/A</v>
      </c>
      <c r="G72" s="141" t="str">
        <f t="shared" si="3"/>
        <v>N/A</v>
      </c>
      <c r="H72" s="141" t="str">
        <f t="shared" si="3"/>
        <v>N/A</v>
      </c>
      <c r="I72" s="141" t="str">
        <f t="shared" si="3"/>
        <v>N/A</v>
      </c>
      <c r="J72" s="141" t="str">
        <f t="shared" si="3"/>
        <v>N/A</v>
      </c>
      <c r="L72" s="19"/>
      <c r="N72" s="39"/>
    </row>
    <row r="73" spans="2:14" x14ac:dyDescent="0.25">
      <c r="B73" s="17"/>
      <c r="C73" s="177" t="str">
        <f>'For Reference 2026 FMR'!C21</f>
        <v>Venango County</v>
      </c>
      <c r="D73" s="178"/>
      <c r="E73" s="141" t="str">
        <f t="shared" si="3"/>
        <v>N/A</v>
      </c>
      <c r="F73" s="141" t="str">
        <f t="shared" si="3"/>
        <v>N/A</v>
      </c>
      <c r="G73" s="141" t="str">
        <f t="shared" si="3"/>
        <v>N/A</v>
      </c>
      <c r="H73" s="141" t="str">
        <f t="shared" si="3"/>
        <v>N/A</v>
      </c>
      <c r="I73" s="141" t="str">
        <f t="shared" si="3"/>
        <v>N/A</v>
      </c>
      <c r="J73" s="141" t="str">
        <f t="shared" si="3"/>
        <v>N/A</v>
      </c>
      <c r="L73" s="19"/>
      <c r="N73" s="39"/>
    </row>
    <row r="74" spans="2:14" x14ac:dyDescent="0.25">
      <c r="B74" s="17"/>
      <c r="C74" s="177" t="str">
        <f>'For Reference 2026 FMR'!C22</f>
        <v>Warren County</v>
      </c>
      <c r="D74" s="178"/>
      <c r="E74" s="141" t="str">
        <f t="shared" si="3"/>
        <v>N/A</v>
      </c>
      <c r="F74" s="141" t="str">
        <f t="shared" si="3"/>
        <v>N/A</v>
      </c>
      <c r="G74" s="141" t="str">
        <f t="shared" si="3"/>
        <v>N/A</v>
      </c>
      <c r="H74" s="141" t="str">
        <f t="shared" si="3"/>
        <v>N/A</v>
      </c>
      <c r="I74" s="141" t="str">
        <f t="shared" si="3"/>
        <v>N/A</v>
      </c>
      <c r="J74" s="141" t="str">
        <f t="shared" si="3"/>
        <v>N/A</v>
      </c>
      <c r="L74" s="19"/>
      <c r="N74" s="39"/>
    </row>
    <row r="75" spans="2:14" x14ac:dyDescent="0.25">
      <c r="B75" s="17"/>
      <c r="C75" s="177" t="str">
        <f>'For Reference 2026 FMR'!C23</f>
        <v>Washington County</v>
      </c>
      <c r="D75" s="178"/>
      <c r="E75" s="141" t="str">
        <f t="shared" si="3"/>
        <v>N/A</v>
      </c>
      <c r="F75" s="141" t="str">
        <f t="shared" si="3"/>
        <v>N/A</v>
      </c>
      <c r="G75" s="141" t="str">
        <f t="shared" si="3"/>
        <v>N/A</v>
      </c>
      <c r="H75" s="141" t="str">
        <f t="shared" si="3"/>
        <v>N/A</v>
      </c>
      <c r="I75" s="141" t="str">
        <f t="shared" si="3"/>
        <v>N/A</v>
      </c>
      <c r="J75" s="141" t="str">
        <f t="shared" si="3"/>
        <v>N/A</v>
      </c>
      <c r="L75" s="19"/>
      <c r="N75" s="39"/>
    </row>
    <row r="76" spans="2:14" x14ac:dyDescent="0.25">
      <c r="B76" s="17"/>
      <c r="C76" s="177" t="str">
        <f>'For Reference 2026 FMR'!C24</f>
        <v>Westmoreland County</v>
      </c>
      <c r="D76" s="178"/>
      <c r="E76" s="141" t="str">
        <f t="shared" si="3"/>
        <v>N/A</v>
      </c>
      <c r="F76" s="141" t="str">
        <f t="shared" si="3"/>
        <v>N/A</v>
      </c>
      <c r="G76" s="141" t="str">
        <f t="shared" si="3"/>
        <v>N/A</v>
      </c>
      <c r="H76" s="141" t="str">
        <f t="shared" si="3"/>
        <v>N/A</v>
      </c>
      <c r="I76" s="141" t="str">
        <f t="shared" si="3"/>
        <v>N/A</v>
      </c>
      <c r="J76" s="141" t="str">
        <f t="shared" si="3"/>
        <v>N/A</v>
      </c>
      <c r="L76" s="19"/>
      <c r="N76" s="39"/>
    </row>
    <row r="77" spans="2:14" x14ac:dyDescent="0.25">
      <c r="B77" s="17"/>
      <c r="L77" s="19"/>
    </row>
    <row r="78" spans="2:14" ht="15.75" x14ac:dyDescent="0.25">
      <c r="B78" s="17"/>
      <c r="C78" s="179" t="s">
        <v>141</v>
      </c>
      <c r="D78" s="180"/>
      <c r="E78" s="180"/>
      <c r="F78" s="180"/>
      <c r="G78" s="180"/>
      <c r="H78" s="180"/>
      <c r="I78" s="180"/>
      <c r="J78" s="180"/>
      <c r="K78" s="181"/>
      <c r="L78" s="19"/>
    </row>
    <row r="79" spans="2:14" ht="15.75" x14ac:dyDescent="0.25">
      <c r="B79" s="17"/>
      <c r="C79" s="182" t="s">
        <v>59</v>
      </c>
      <c r="D79" s="183"/>
      <c r="E79" s="183"/>
      <c r="F79" s="183"/>
      <c r="G79" s="183"/>
      <c r="H79" s="183"/>
      <c r="I79" s="183"/>
      <c r="J79" s="183"/>
      <c r="K79" s="184"/>
      <c r="L79" s="19"/>
    </row>
    <row r="80" spans="2:14" ht="32.25" customHeight="1" x14ac:dyDescent="0.25">
      <c r="B80" s="17"/>
      <c r="C80" s="185"/>
      <c r="D80" s="186"/>
      <c r="E80" s="8" t="s">
        <v>52</v>
      </c>
      <c r="F80" s="8" t="s">
        <v>52</v>
      </c>
      <c r="G80" s="8" t="s">
        <v>52</v>
      </c>
      <c r="H80" s="8" t="s">
        <v>52</v>
      </c>
      <c r="I80" s="8" t="s">
        <v>52</v>
      </c>
      <c r="J80" s="8" t="s">
        <v>52</v>
      </c>
      <c r="K80" s="8" t="s">
        <v>52</v>
      </c>
      <c r="L80" s="19"/>
    </row>
    <row r="81" spans="2:16" ht="30" x14ac:dyDescent="0.25">
      <c r="B81" s="17"/>
      <c r="C81" s="187"/>
      <c r="D81" s="188"/>
      <c r="E81" s="42" t="s">
        <v>55</v>
      </c>
      <c r="F81" s="42" t="s">
        <v>57</v>
      </c>
      <c r="G81" s="42" t="s">
        <v>12</v>
      </c>
      <c r="H81" s="42" t="s">
        <v>13</v>
      </c>
      <c r="I81" s="42" t="s">
        <v>14</v>
      </c>
      <c r="J81" s="42" t="s">
        <v>15</v>
      </c>
      <c r="K81" s="41" t="s">
        <v>11</v>
      </c>
      <c r="L81" s="19"/>
    </row>
    <row r="82" spans="2:16" ht="15" customHeight="1" x14ac:dyDescent="0.25">
      <c r="B82" s="17"/>
      <c r="C82" s="189" t="s">
        <v>11</v>
      </c>
      <c r="D82" s="190"/>
      <c r="E82" s="129">
        <f t="shared" ref="E82:J82" si="4">SUM(E83:E102)</f>
        <v>0</v>
      </c>
      <c r="F82" s="129">
        <f t="shared" si="4"/>
        <v>0</v>
      </c>
      <c r="G82" s="129">
        <f t="shared" si="4"/>
        <v>0</v>
      </c>
      <c r="H82" s="129">
        <f t="shared" si="4"/>
        <v>0</v>
      </c>
      <c r="I82" s="129">
        <f t="shared" si="4"/>
        <v>0</v>
      </c>
      <c r="J82" s="129">
        <f t="shared" si="4"/>
        <v>0</v>
      </c>
      <c r="K82" s="46">
        <f>SUM(E82:J82)</f>
        <v>0</v>
      </c>
      <c r="L82" s="19"/>
      <c r="O82" s="47"/>
      <c r="P82" s="47"/>
    </row>
    <row r="83" spans="2:16" ht="15" customHeight="1" x14ac:dyDescent="0.25">
      <c r="B83" s="17"/>
      <c r="C83" s="177" t="str">
        <f>"Auto-calculated with "&amp;'For Reference 2026 FMR'!C5&amp;" FMRs or Actual Rents"</f>
        <v>Auto-calculated with Armstrong County FMRs or Actual Rents</v>
      </c>
      <c r="D83" s="178"/>
      <c r="E83" s="48">
        <f>IF($I$22="Actual/HUD Paid Rent",(E30*E57*12),(E30*'For Reference 2026 FMR'!D5*12))</f>
        <v>0</v>
      </c>
      <c r="F83" s="48">
        <f>IF($I$22="Actual/HUD Paid Rent",(F30*F57*12),(F30*'For Reference 2026 FMR'!E5*12))</f>
        <v>0</v>
      </c>
      <c r="G83" s="48">
        <f>IF($I$22="Actual/HUD Paid Rent",(G30*G57*12),(G30*'For Reference 2026 FMR'!F5*12))</f>
        <v>0</v>
      </c>
      <c r="H83" s="48">
        <f>IF($I$22="Actual/HUD Paid Rent",(H30*H57*12),(H30*'For Reference 2026 FMR'!G5*12))</f>
        <v>0</v>
      </c>
      <c r="I83" s="48">
        <f>IF($I$22="Actual/HUD Paid Rent",(I30*I57*12),(I30*'For Reference 2026 FMR'!H5*12))</f>
        <v>0</v>
      </c>
      <c r="J83" s="48">
        <f>IF($I$22="Actual/HUD Paid Rent",(J30*J57*12),(J30*'For Reference 2026 FMR'!I5*12))</f>
        <v>0</v>
      </c>
      <c r="K83" s="49">
        <f>SUM(E83:J83)</f>
        <v>0</v>
      </c>
      <c r="L83" s="19"/>
      <c r="O83" s="47"/>
      <c r="P83" s="47"/>
    </row>
    <row r="84" spans="2:16" ht="15" customHeight="1" x14ac:dyDescent="0.25">
      <c r="B84" s="17"/>
      <c r="C84" s="177" t="str">
        <f>"Auto-calculated using "&amp;'For Reference 2026 FMR'!C6&amp;" FMRs or Actual Rents"</f>
        <v>Auto-calculated using Butler County FMRs or Actual Rents</v>
      </c>
      <c r="D84" s="178"/>
      <c r="E84" s="48">
        <f>IF($I$22="Actual/HUD Paid Rent",(E31*E58*12),(E31*'For Reference 2026 FMR'!D6*12))</f>
        <v>0</v>
      </c>
      <c r="F84" s="48">
        <f>IF($I$22="Actual/HUD Paid Rent",(F31*F58*12),(F31*'For Reference 2026 FMR'!E6*12))</f>
        <v>0</v>
      </c>
      <c r="G84" s="48">
        <f>IF($I$22="Actual/HUD Paid Rent",(G31*G58*12),(G31*'For Reference 2026 FMR'!F6*12))</f>
        <v>0</v>
      </c>
      <c r="H84" s="48">
        <f>IF($I$22="Actual/HUD Paid Rent",(H31*H58*12),(H31*'For Reference 2026 FMR'!G6*12))</f>
        <v>0</v>
      </c>
      <c r="I84" s="48">
        <f>IF($I$22="Actual/HUD Paid Rent",(I31*I58*12),(I31*'For Reference 2026 FMR'!H6*12))</f>
        <v>0</v>
      </c>
      <c r="J84" s="48">
        <f>IF($I$22="Actual/HUD Paid Rent",(J31*J58*12),(J31*'For Reference 2026 FMR'!I6*12))</f>
        <v>0</v>
      </c>
      <c r="K84" s="49">
        <f t="shared" ref="K84:K102" si="5">SUM(E84:J84)</f>
        <v>0</v>
      </c>
      <c r="L84" s="19"/>
      <c r="O84" s="47"/>
      <c r="P84" s="47"/>
    </row>
    <row r="85" spans="2:16" ht="15" customHeight="1" x14ac:dyDescent="0.25">
      <c r="B85" s="17"/>
      <c r="C85" s="177" t="str">
        <f>"Auto-calculated using "&amp;'For Reference 2026 FMR'!C7&amp;" FMRs or Actual Rents"</f>
        <v>Auto-calculated using Cameron County FMRs or Actual Rents</v>
      </c>
      <c r="D85" s="178"/>
      <c r="E85" s="48">
        <f>IF($I$22="Actual/HUD Paid Rent",(E32*E59*12),(E32*'For Reference 2026 FMR'!D7*12))</f>
        <v>0</v>
      </c>
      <c r="F85" s="48">
        <f>IF($I$22="Actual/HUD Paid Rent",(F32*F59*12),(F32*'For Reference 2026 FMR'!E7*12))</f>
        <v>0</v>
      </c>
      <c r="G85" s="48">
        <f>IF($I$22="Actual/HUD Paid Rent",(G32*G59*12),(G32*'For Reference 2026 FMR'!F7*12))</f>
        <v>0</v>
      </c>
      <c r="H85" s="48">
        <f>IF($I$22="Actual/HUD Paid Rent",(H32*H59*12),(H32*'For Reference 2026 FMR'!G7*12))</f>
        <v>0</v>
      </c>
      <c r="I85" s="48">
        <f>IF($I$22="Actual/HUD Paid Rent",(I32*I59*12),(I32*'For Reference 2026 FMR'!H7*12))</f>
        <v>0</v>
      </c>
      <c r="J85" s="48">
        <f>IF($I$22="Actual/HUD Paid Rent",(J32*J59*12),(J32*'For Reference 2026 FMR'!I7*12))</f>
        <v>0</v>
      </c>
      <c r="K85" s="49">
        <f t="shared" si="5"/>
        <v>0</v>
      </c>
      <c r="L85" s="19"/>
      <c r="O85" s="47"/>
      <c r="P85" s="47"/>
    </row>
    <row r="86" spans="2:16" ht="15" customHeight="1" x14ac:dyDescent="0.25">
      <c r="B86" s="17"/>
      <c r="C86" s="177" t="str">
        <f>"Auto-calculated using "&amp;'For Reference 2026 FMR'!C8&amp;" FMRs or Actual Rents"</f>
        <v>Auto-calculated using Clarion County FMRs or Actual Rents</v>
      </c>
      <c r="D86" s="178"/>
      <c r="E86" s="48">
        <f>IF($I$22="Actual/HUD Paid Rent",(E33*E60*12),(E33*'For Reference 2026 FMR'!D8*12))</f>
        <v>0</v>
      </c>
      <c r="F86" s="48">
        <f>IF($I$22="Actual/HUD Paid Rent",(F33*F60*12),(F33*'For Reference 2026 FMR'!E8*12))</f>
        <v>0</v>
      </c>
      <c r="G86" s="48">
        <f>IF($I$22="Actual/HUD Paid Rent",(G33*G60*12),(G33*'For Reference 2026 FMR'!F8*12))</f>
        <v>0</v>
      </c>
      <c r="H86" s="48">
        <f>IF($I$22="Actual/HUD Paid Rent",(H33*H60*12),(H33*'For Reference 2026 FMR'!G8*12))</f>
        <v>0</v>
      </c>
      <c r="I86" s="48">
        <f>IF($I$22="Actual/HUD Paid Rent",(I33*I60*12),(I33*'For Reference 2026 FMR'!H8*12))</f>
        <v>0</v>
      </c>
      <c r="J86" s="48">
        <f>IF($I$22="Actual/HUD Paid Rent",(J33*J60*12),(J33*'For Reference 2026 FMR'!I8*12))</f>
        <v>0</v>
      </c>
      <c r="K86" s="49">
        <f t="shared" si="5"/>
        <v>0</v>
      </c>
      <c r="L86" s="19"/>
      <c r="O86" s="47"/>
      <c r="P86" s="47"/>
    </row>
    <row r="87" spans="2:16" ht="15" customHeight="1" x14ac:dyDescent="0.25">
      <c r="B87" s="17"/>
      <c r="C87" s="177" t="str">
        <f>"Auto-calculated using "&amp;'For Reference 2026 FMR'!C9&amp;" FMRs or Actual Rents"</f>
        <v>Auto-calculated using Clearfield County FMRs or Actual Rents</v>
      </c>
      <c r="D87" s="178"/>
      <c r="E87" s="48">
        <f>IF($I$22="Actual/HUD Paid Rent",(E34*E61*12),(E34*'For Reference 2026 FMR'!D9*12))</f>
        <v>0</v>
      </c>
      <c r="F87" s="48">
        <f>IF($I$22="Actual/HUD Paid Rent",(F34*F61*12),(F34*'For Reference 2026 FMR'!E9*12))</f>
        <v>0</v>
      </c>
      <c r="G87" s="48">
        <f>IF($I$22="Actual/HUD Paid Rent",(G34*G61*12),(G34*'For Reference 2026 FMR'!F9*12))</f>
        <v>0</v>
      </c>
      <c r="H87" s="48">
        <f>IF($I$22="Actual/HUD Paid Rent",(H34*H61*12),(H34*'For Reference 2026 FMR'!G9*12))</f>
        <v>0</v>
      </c>
      <c r="I87" s="48">
        <f>IF($I$22="Actual/HUD Paid Rent",(I34*I61*12),(I34*'For Reference 2026 FMR'!H9*12))</f>
        <v>0</v>
      </c>
      <c r="J87" s="48">
        <f>IF($I$22="Actual/HUD Paid Rent",(J34*J61*12),(J34*'For Reference 2026 FMR'!I9*12))</f>
        <v>0</v>
      </c>
      <c r="K87" s="49">
        <f t="shared" si="5"/>
        <v>0</v>
      </c>
      <c r="L87" s="19"/>
      <c r="O87" s="47"/>
      <c r="P87" s="47"/>
    </row>
    <row r="88" spans="2:16" ht="15" customHeight="1" x14ac:dyDescent="0.25">
      <c r="B88" s="17"/>
      <c r="C88" s="177" t="str">
        <f>"Auto-calculated using "&amp;'For Reference 2026 FMR'!C10&amp;" FMRs or Actual Rents"</f>
        <v>Auto-calculated using Crawford County FMRs or Actual Rents</v>
      </c>
      <c r="D88" s="178"/>
      <c r="E88" s="48">
        <f>IF($I$22="Actual/HUD Paid Rent",(E35*E62*12),(E35*'For Reference 2026 FMR'!D10*12))</f>
        <v>0</v>
      </c>
      <c r="F88" s="48">
        <f>IF($I$22="Actual/HUD Paid Rent",(F35*F62*12),(F35*'For Reference 2026 FMR'!E10*12))</f>
        <v>0</v>
      </c>
      <c r="G88" s="48">
        <f>IF($I$22="Actual/HUD Paid Rent",(G35*G62*12),(G35*'For Reference 2026 FMR'!F10*12))</f>
        <v>0</v>
      </c>
      <c r="H88" s="48">
        <f>IF($I$22="Actual/HUD Paid Rent",(H35*H62*12),(H35*'For Reference 2026 FMR'!G10*12))</f>
        <v>0</v>
      </c>
      <c r="I88" s="48">
        <f>IF($I$22="Actual/HUD Paid Rent",(I35*I62*12),(I35*'For Reference 2026 FMR'!H10*12))</f>
        <v>0</v>
      </c>
      <c r="J88" s="48">
        <f>IF($I$22="Actual/HUD Paid Rent",(J35*J62*12),(J35*'For Reference 2026 FMR'!I10*12))</f>
        <v>0</v>
      </c>
      <c r="K88" s="49">
        <f t="shared" si="5"/>
        <v>0</v>
      </c>
      <c r="L88" s="19"/>
      <c r="O88" s="47"/>
      <c r="P88" s="47"/>
    </row>
    <row r="89" spans="2:16" ht="15" customHeight="1" x14ac:dyDescent="0.25">
      <c r="B89" s="17"/>
      <c r="C89" s="177" t="str">
        <f>"Auto-calculated using "&amp;'For Reference 2026 FMR'!C11&amp;" FMRs or Actual Rents"</f>
        <v>Auto-calculated using Elk County FMRs or Actual Rents</v>
      </c>
      <c r="D89" s="178"/>
      <c r="E89" s="48">
        <f>IF($I$22="Actual/HUD Paid Rent",(E36*E63*12),(E36*'For Reference 2026 FMR'!D11*12))</f>
        <v>0</v>
      </c>
      <c r="F89" s="48">
        <f>IF($I$22="Actual/HUD Paid Rent",(F36*F63*12),(F36*'For Reference 2026 FMR'!E11*12))</f>
        <v>0</v>
      </c>
      <c r="G89" s="48">
        <f>IF($I$22="Actual/HUD Paid Rent",(G36*G63*12),(G36*'For Reference 2026 FMR'!F11*12))</f>
        <v>0</v>
      </c>
      <c r="H89" s="48">
        <f>IF($I$22="Actual/HUD Paid Rent",(H36*H63*12),(H36*'For Reference 2026 FMR'!G11*12))</f>
        <v>0</v>
      </c>
      <c r="I89" s="48">
        <f>IF($I$22="Actual/HUD Paid Rent",(I36*I63*12),(I36*'For Reference 2026 FMR'!H11*12))</f>
        <v>0</v>
      </c>
      <c r="J89" s="48">
        <f>IF($I$22="Actual/HUD Paid Rent",(J36*J63*12),(J36*'For Reference 2026 FMR'!I11*12))</f>
        <v>0</v>
      </c>
      <c r="K89" s="49">
        <f t="shared" si="5"/>
        <v>0</v>
      </c>
      <c r="L89" s="19"/>
      <c r="O89" s="47"/>
      <c r="P89" s="47"/>
    </row>
    <row r="90" spans="2:16" ht="15" customHeight="1" x14ac:dyDescent="0.25">
      <c r="B90" s="17"/>
      <c r="C90" s="177" t="str">
        <f>"Auto-calculated using "&amp;'For Reference 2026 FMR'!C12&amp;" FMRs or Actual Rents"</f>
        <v>Auto-calculated using Fayette County FMRs or Actual Rents</v>
      </c>
      <c r="D90" s="178"/>
      <c r="E90" s="48">
        <f>IF($I$22="Actual/HUD Paid Rent",(E37*E64*12),(E37*'For Reference 2026 FMR'!D12*12))</f>
        <v>0</v>
      </c>
      <c r="F90" s="48">
        <f>IF($I$22="Actual/HUD Paid Rent",(F37*F64*12),(F37*'For Reference 2026 FMR'!E12*12))</f>
        <v>0</v>
      </c>
      <c r="G90" s="48">
        <f>IF($I$22="Actual/HUD Paid Rent",(G37*G64*12),(G37*'For Reference 2026 FMR'!F12*12))</f>
        <v>0</v>
      </c>
      <c r="H90" s="48">
        <f>IF($I$22="Actual/HUD Paid Rent",(H37*H64*12),(H37*'For Reference 2026 FMR'!G12*12))</f>
        <v>0</v>
      </c>
      <c r="I90" s="48">
        <f>IF($I$22="Actual/HUD Paid Rent",(I37*I64*12),(I37*'For Reference 2026 FMR'!H12*12))</f>
        <v>0</v>
      </c>
      <c r="J90" s="48">
        <f>IF($I$22="Actual/HUD Paid Rent",(J37*J64*12),(J37*'For Reference 2026 FMR'!I12*12))</f>
        <v>0</v>
      </c>
      <c r="K90" s="49">
        <f t="shared" si="5"/>
        <v>0</v>
      </c>
      <c r="L90" s="19"/>
      <c r="O90" s="47"/>
      <c r="P90" s="47"/>
    </row>
    <row r="91" spans="2:16" ht="15" customHeight="1" x14ac:dyDescent="0.25">
      <c r="B91" s="17"/>
      <c r="C91" s="177" t="str">
        <f>"Auto-calculated using "&amp;'For Reference 2026 FMR'!C13&amp;" FMRs or Actual Rents"</f>
        <v>Auto-calculated using Forest County FMRs or Actual Rents</v>
      </c>
      <c r="D91" s="178"/>
      <c r="E91" s="48">
        <f>IF($I$22="Actual/HUD Paid Rent",(E38*E65*12),(E38*'For Reference 2026 FMR'!D13*12))</f>
        <v>0</v>
      </c>
      <c r="F91" s="48">
        <f>IF($I$22="Actual/HUD Paid Rent",(F38*F65*12),(F38*'For Reference 2026 FMR'!E13*12))</f>
        <v>0</v>
      </c>
      <c r="G91" s="48">
        <f>IF($I$22="Actual/HUD Paid Rent",(G38*G65*12),(G38*'For Reference 2026 FMR'!F13*12))</f>
        <v>0</v>
      </c>
      <c r="H91" s="48">
        <f>IF($I$22="Actual/HUD Paid Rent",(H38*H65*12),(H38*'For Reference 2026 FMR'!G13*12))</f>
        <v>0</v>
      </c>
      <c r="I91" s="48">
        <f>IF($I$22="Actual/HUD Paid Rent",(I38*I65*12),(I38*'For Reference 2026 FMR'!H13*12))</f>
        <v>0</v>
      </c>
      <c r="J91" s="48">
        <f>IF($I$22="Actual/HUD Paid Rent",(J38*J65*12),(J38*'For Reference 2026 FMR'!I13*12))</f>
        <v>0</v>
      </c>
      <c r="K91" s="49">
        <f t="shared" si="5"/>
        <v>0</v>
      </c>
      <c r="L91" s="19"/>
      <c r="O91" s="47"/>
      <c r="P91" s="47"/>
    </row>
    <row r="92" spans="2:16" ht="15" customHeight="1" x14ac:dyDescent="0.25">
      <c r="B92" s="17"/>
      <c r="C92" s="177" t="str">
        <f>"Auto-calculated using "&amp;'For Reference 2026 FMR'!C14&amp;" FMRs or Actual Rents"</f>
        <v>Auto-calculated using Greene County FMRs or Actual Rents</v>
      </c>
      <c r="D92" s="178"/>
      <c r="E92" s="48">
        <f>IF($I$22="Actual/HUD Paid Rent",(E39*E66*12),(E39*'For Reference 2026 FMR'!D14*12))</f>
        <v>0</v>
      </c>
      <c r="F92" s="48">
        <f>IF($I$22="Actual/HUD Paid Rent",(F39*F66*12),(F39*'For Reference 2026 FMR'!E14*12))</f>
        <v>0</v>
      </c>
      <c r="G92" s="48">
        <f>IF($I$22="Actual/HUD Paid Rent",(G39*G66*12),(G39*'For Reference 2026 FMR'!F14*12))</f>
        <v>0</v>
      </c>
      <c r="H92" s="48">
        <f>IF($I$22="Actual/HUD Paid Rent",(H39*H66*12),(H39*'For Reference 2026 FMR'!G14*12))</f>
        <v>0</v>
      </c>
      <c r="I92" s="48">
        <f>IF($I$22="Actual/HUD Paid Rent",(I39*I66*12),(I39*'For Reference 2026 FMR'!H14*12))</f>
        <v>0</v>
      </c>
      <c r="J92" s="48">
        <f>IF($I$22="Actual/HUD Paid Rent",(J39*J66*12),(J39*'For Reference 2026 FMR'!I14*12))</f>
        <v>0</v>
      </c>
      <c r="K92" s="49">
        <f t="shared" si="5"/>
        <v>0</v>
      </c>
      <c r="L92" s="19"/>
      <c r="O92" s="47"/>
      <c r="P92" s="47"/>
    </row>
    <row r="93" spans="2:16" ht="15" customHeight="1" x14ac:dyDescent="0.25">
      <c r="B93" s="17"/>
      <c r="C93" s="177" t="str">
        <f>"Auto-calculated using "&amp;'For Reference 2026 FMR'!C15&amp;" FMRs or Actual Rents"</f>
        <v>Auto-calculated using Indiana County FMRs or Actual Rents</v>
      </c>
      <c r="D93" s="178"/>
      <c r="E93" s="48">
        <f>IF($I$22="Actual/HUD Paid Rent",(E40*E67*12),(E40*'For Reference 2026 FMR'!D15*12))</f>
        <v>0</v>
      </c>
      <c r="F93" s="48">
        <f>IF($I$22="Actual/HUD Paid Rent",(F40*F67*12),(F40*'For Reference 2026 FMR'!E15*12))</f>
        <v>0</v>
      </c>
      <c r="G93" s="48">
        <f>IF($I$22="Actual/HUD Paid Rent",(G40*G67*12),(G40*'For Reference 2026 FMR'!F15*12))</f>
        <v>0</v>
      </c>
      <c r="H93" s="48">
        <f>IF($I$22="Actual/HUD Paid Rent",(H40*H67*12),(H40*'For Reference 2026 FMR'!G15*12))</f>
        <v>0</v>
      </c>
      <c r="I93" s="48">
        <f>IF($I$22="Actual/HUD Paid Rent",(I40*I67*12),(I40*'For Reference 2026 FMR'!H15*12))</f>
        <v>0</v>
      </c>
      <c r="J93" s="48">
        <f>IF($I$22="Actual/HUD Paid Rent",(J40*J67*12),(J40*'For Reference 2026 FMR'!I15*12))</f>
        <v>0</v>
      </c>
      <c r="K93" s="49">
        <f t="shared" si="5"/>
        <v>0</v>
      </c>
      <c r="L93" s="19"/>
      <c r="O93" s="47"/>
      <c r="P93" s="47"/>
    </row>
    <row r="94" spans="2:16" ht="15" customHeight="1" x14ac:dyDescent="0.25">
      <c r="B94" s="17"/>
      <c r="C94" s="177" t="str">
        <f>"Auto-calculated using "&amp;'For Reference 2026 FMR'!C16&amp;" FMRs or Actual Rents"</f>
        <v>Auto-calculated using Jefferson County FMRs or Actual Rents</v>
      </c>
      <c r="D94" s="178"/>
      <c r="E94" s="48">
        <f>IF($I$22="Actual/HUD Paid Rent",(E41*E68*12),(E41*'For Reference 2026 FMR'!D16*12))</f>
        <v>0</v>
      </c>
      <c r="F94" s="48">
        <f>IF($I$22="Actual/HUD Paid Rent",(F41*F68*12),(F41*'For Reference 2026 FMR'!E16*12))</f>
        <v>0</v>
      </c>
      <c r="G94" s="48">
        <f>IF($I$22="Actual/HUD Paid Rent",(G41*G68*12),(G41*'For Reference 2026 FMR'!F16*12))</f>
        <v>0</v>
      </c>
      <c r="H94" s="48">
        <f>IF($I$22="Actual/HUD Paid Rent",(H41*H68*12),(H41*'For Reference 2026 FMR'!G16*12))</f>
        <v>0</v>
      </c>
      <c r="I94" s="48">
        <f>IF($I$22="Actual/HUD Paid Rent",(I41*I68*12),(I41*'For Reference 2026 FMR'!H16*12))</f>
        <v>0</v>
      </c>
      <c r="J94" s="48">
        <f>IF($I$22="Actual/HUD Paid Rent",(J41*J68*12),(J41*'For Reference 2026 FMR'!I16*12))</f>
        <v>0</v>
      </c>
      <c r="K94" s="49">
        <f t="shared" si="5"/>
        <v>0</v>
      </c>
      <c r="L94" s="19"/>
      <c r="O94" s="47"/>
      <c r="P94" s="47"/>
    </row>
    <row r="95" spans="2:16" ht="15" customHeight="1" x14ac:dyDescent="0.25">
      <c r="B95" s="17"/>
      <c r="C95" s="177" t="str">
        <f>"Auto-calculated using "&amp;'For Reference 2026 FMR'!C17&amp;" FMRs or Actual Rents"</f>
        <v>Auto-calculated using Lawrence County FMRs or Actual Rents</v>
      </c>
      <c r="D95" s="178"/>
      <c r="E95" s="48">
        <f>IF($I$22="Actual/HUD Paid Rent",(E42*E69*12),(E42*'For Reference 2026 FMR'!D17*12))</f>
        <v>0</v>
      </c>
      <c r="F95" s="48">
        <f>IF($I$22="Actual/HUD Paid Rent",(F42*F69*12),(F42*'For Reference 2026 FMR'!E17*12))</f>
        <v>0</v>
      </c>
      <c r="G95" s="48">
        <f>IF($I$22="Actual/HUD Paid Rent",(G42*G69*12),(G42*'For Reference 2026 FMR'!F17*12))</f>
        <v>0</v>
      </c>
      <c r="H95" s="48">
        <f>IF($I$22="Actual/HUD Paid Rent",(H42*H69*12),(H42*'For Reference 2026 FMR'!G17*12))</f>
        <v>0</v>
      </c>
      <c r="I95" s="48">
        <f>IF($I$22="Actual/HUD Paid Rent",(I42*I69*12),(I42*'For Reference 2026 FMR'!H17*12))</f>
        <v>0</v>
      </c>
      <c r="J95" s="48">
        <f>IF($I$22="Actual/HUD Paid Rent",(J42*J69*12),(J42*'For Reference 2026 FMR'!I17*12))</f>
        <v>0</v>
      </c>
      <c r="K95" s="49">
        <f t="shared" si="5"/>
        <v>0</v>
      </c>
      <c r="L95" s="19"/>
      <c r="O95" s="47"/>
      <c r="P95" s="47"/>
    </row>
    <row r="96" spans="2:16" ht="15" customHeight="1" x14ac:dyDescent="0.25">
      <c r="B96" s="17"/>
      <c r="C96" s="177" t="str">
        <f>"Auto-calculated using "&amp;'For Reference 2026 FMR'!C18&amp;" FMRs or Actual Rents"</f>
        <v>Auto-calculated using McKean County FMRs or Actual Rents</v>
      </c>
      <c r="D96" s="178"/>
      <c r="E96" s="48">
        <f>IF($I$22="Actual/HUD Paid Rent",(E43*E70*12),(E43*'For Reference 2026 FMR'!D18*12))</f>
        <v>0</v>
      </c>
      <c r="F96" s="48">
        <f>IF($I$22="Actual/HUD Paid Rent",(F43*F70*12),(F43*'For Reference 2026 FMR'!E18*12))</f>
        <v>0</v>
      </c>
      <c r="G96" s="48">
        <f>IF($I$22="Actual/HUD Paid Rent",(G43*G70*12),(G43*'For Reference 2026 FMR'!F18*12))</f>
        <v>0</v>
      </c>
      <c r="H96" s="48">
        <f>IF($I$22="Actual/HUD Paid Rent",(H43*H70*12),(H43*'For Reference 2026 FMR'!G18*12))</f>
        <v>0</v>
      </c>
      <c r="I96" s="48">
        <f>IF($I$22="Actual/HUD Paid Rent",(I43*I70*12),(I43*'For Reference 2026 FMR'!H18*12))</f>
        <v>0</v>
      </c>
      <c r="J96" s="48">
        <f>IF($I$22="Actual/HUD Paid Rent",(J43*J70*12),(J43*'For Reference 2026 FMR'!I18*12))</f>
        <v>0</v>
      </c>
      <c r="K96" s="49">
        <f t="shared" si="5"/>
        <v>0</v>
      </c>
      <c r="L96" s="19"/>
      <c r="O96" s="47"/>
      <c r="P96" s="47"/>
    </row>
    <row r="97" spans="2:16" ht="15" customHeight="1" x14ac:dyDescent="0.25">
      <c r="B97" s="17"/>
      <c r="C97" s="177" t="str">
        <f>"Auto-calculated using "&amp;'For Reference 2026 FMR'!C19&amp;" FMRs or Actual Rents"</f>
        <v>Auto-calculated using Mercer County FMRs or Actual Rents</v>
      </c>
      <c r="D97" s="178"/>
      <c r="E97" s="48">
        <f>IF($I$22="Actual/HUD Paid Rent",(E44*E71*12),(E44*'For Reference 2026 FMR'!D19*12))</f>
        <v>0</v>
      </c>
      <c r="F97" s="48">
        <f>IF($I$22="Actual/HUD Paid Rent",(F44*F71*12),(F44*'For Reference 2026 FMR'!E19*12))</f>
        <v>0</v>
      </c>
      <c r="G97" s="48">
        <f>IF($I$22="Actual/HUD Paid Rent",(G44*G71*12),(G44*'For Reference 2026 FMR'!F19*12))</f>
        <v>0</v>
      </c>
      <c r="H97" s="48">
        <f>IF($I$22="Actual/HUD Paid Rent",(H44*H71*12),(H44*'For Reference 2026 FMR'!G19*12))</f>
        <v>0</v>
      </c>
      <c r="I97" s="48">
        <f>IF($I$22="Actual/HUD Paid Rent",(I44*I71*12),(I44*'For Reference 2026 FMR'!H19*12))</f>
        <v>0</v>
      </c>
      <c r="J97" s="48">
        <f>IF($I$22="Actual/HUD Paid Rent",(J44*J71*12),(J44*'For Reference 2026 FMR'!I19*12))</f>
        <v>0</v>
      </c>
      <c r="K97" s="49">
        <f t="shared" si="5"/>
        <v>0</v>
      </c>
      <c r="L97" s="19"/>
      <c r="O97" s="47"/>
      <c r="P97" s="47"/>
    </row>
    <row r="98" spans="2:16" ht="15" customHeight="1" x14ac:dyDescent="0.25">
      <c r="B98" s="17"/>
      <c r="C98" s="177" t="str">
        <f>"Auto-calculated using "&amp;'For Reference 2026 FMR'!C20&amp;" FMRs or Actual Rents"</f>
        <v>Auto-calculated using Potter County FMRs or Actual Rents</v>
      </c>
      <c r="D98" s="178"/>
      <c r="E98" s="48">
        <f>IF($I$22="Actual/HUD Paid Rent",(E45*E72*12),(E45*'For Reference 2026 FMR'!D20*12))</f>
        <v>0</v>
      </c>
      <c r="F98" s="48">
        <f>IF($I$22="Actual/HUD Paid Rent",(F45*F72*12),(F45*'For Reference 2026 FMR'!E20*12))</f>
        <v>0</v>
      </c>
      <c r="G98" s="48">
        <f>IF($I$22="Actual/HUD Paid Rent",(G45*G72*12),(G45*'For Reference 2026 FMR'!F20*12))</f>
        <v>0</v>
      </c>
      <c r="H98" s="48">
        <f>IF($I$22="Actual/HUD Paid Rent",(H45*H72*12),(H45*'For Reference 2026 FMR'!G20*12))</f>
        <v>0</v>
      </c>
      <c r="I98" s="48">
        <f>IF($I$22="Actual/HUD Paid Rent",(I45*I72*12),(I45*'For Reference 2026 FMR'!H20*12))</f>
        <v>0</v>
      </c>
      <c r="J98" s="48">
        <f>IF($I$22="Actual/HUD Paid Rent",(J45*J72*12),(J45*'For Reference 2026 FMR'!I20*12))</f>
        <v>0</v>
      </c>
      <c r="K98" s="49">
        <f t="shared" si="5"/>
        <v>0</v>
      </c>
      <c r="L98" s="19"/>
      <c r="O98" s="47"/>
      <c r="P98" s="47"/>
    </row>
    <row r="99" spans="2:16" ht="15" customHeight="1" x14ac:dyDescent="0.25">
      <c r="B99" s="17"/>
      <c r="C99" s="177" t="str">
        <f>"Auto-calculated using "&amp;'For Reference 2026 FMR'!C21&amp;" FMRs or Actual Rents"</f>
        <v>Auto-calculated using Venango County FMRs or Actual Rents</v>
      </c>
      <c r="D99" s="178"/>
      <c r="E99" s="48">
        <f>IF($I$22="Actual/HUD Paid Rent",(E46*E73*12),(E46*'For Reference 2026 FMR'!D21*12))</f>
        <v>0</v>
      </c>
      <c r="F99" s="48">
        <f>IF($I$22="Actual/HUD Paid Rent",(F46*F73*12),(F46*'For Reference 2026 FMR'!E21*12))</f>
        <v>0</v>
      </c>
      <c r="G99" s="48">
        <f>IF($I$22="Actual/HUD Paid Rent",(G46*G73*12),(G46*'For Reference 2026 FMR'!F21*12))</f>
        <v>0</v>
      </c>
      <c r="H99" s="48">
        <f>IF($I$22="Actual/HUD Paid Rent",(H46*H73*12),(H46*'For Reference 2026 FMR'!G21*12))</f>
        <v>0</v>
      </c>
      <c r="I99" s="48">
        <f>IF($I$22="Actual/HUD Paid Rent",(I46*I73*12),(I46*'For Reference 2026 FMR'!H21*12))</f>
        <v>0</v>
      </c>
      <c r="J99" s="48">
        <f>IF($I$22="Actual/HUD Paid Rent",(J46*J73*12),(J46*'For Reference 2026 FMR'!I21*12))</f>
        <v>0</v>
      </c>
      <c r="K99" s="49">
        <f t="shared" si="5"/>
        <v>0</v>
      </c>
      <c r="L99" s="19"/>
      <c r="O99" s="47"/>
      <c r="P99" s="47"/>
    </row>
    <row r="100" spans="2:16" ht="15" customHeight="1" x14ac:dyDescent="0.25">
      <c r="B100" s="17"/>
      <c r="C100" s="177" t="str">
        <f>"Auto-calculated using "&amp;'For Reference 2026 FMR'!C22&amp;" FMRs or Actual Rents"</f>
        <v>Auto-calculated using Warren County FMRs or Actual Rents</v>
      </c>
      <c r="D100" s="178"/>
      <c r="E100" s="48">
        <f>IF($I$22="Actual/HUD Paid Rent",(E47*E74*12),(E47*'For Reference 2026 FMR'!D22*12))</f>
        <v>0</v>
      </c>
      <c r="F100" s="48">
        <f>IF($I$22="Actual/HUD Paid Rent",(F47*F74*12),(F47*'For Reference 2026 FMR'!E22*12))</f>
        <v>0</v>
      </c>
      <c r="G100" s="48">
        <f>IF($I$22="Actual/HUD Paid Rent",(G47*G74*12),(G47*'For Reference 2026 FMR'!F22*12))</f>
        <v>0</v>
      </c>
      <c r="H100" s="48">
        <f>IF($I$22="Actual/HUD Paid Rent",(H47*H74*12),(H47*'For Reference 2026 FMR'!G22*12))</f>
        <v>0</v>
      </c>
      <c r="I100" s="48">
        <f>IF($I$22="Actual/HUD Paid Rent",(I47*I74*12),(I47*'For Reference 2026 FMR'!H22*12))</f>
        <v>0</v>
      </c>
      <c r="J100" s="48">
        <f>IF($I$22="Actual/HUD Paid Rent",(J47*J74*12),(J47*'For Reference 2026 FMR'!I22*12))</f>
        <v>0</v>
      </c>
      <c r="K100" s="49">
        <f t="shared" si="5"/>
        <v>0</v>
      </c>
      <c r="L100" s="19"/>
      <c r="O100" s="47"/>
      <c r="P100" s="47"/>
    </row>
    <row r="101" spans="2:16" ht="15" customHeight="1" x14ac:dyDescent="0.25">
      <c r="B101" s="17"/>
      <c r="C101" s="177" t="str">
        <f>"Auto-calculated using "&amp;'For Reference 2026 FMR'!C23&amp;" FMRs or Actual Rents"</f>
        <v>Auto-calculated using Washington County FMRs or Actual Rents</v>
      </c>
      <c r="D101" s="178"/>
      <c r="E101" s="48">
        <f>IF($I$22="Actual/HUD Paid Rent",(E48*E75*12),(E48*'For Reference 2026 FMR'!D23*12))</f>
        <v>0</v>
      </c>
      <c r="F101" s="48">
        <f>IF($I$22="Actual/HUD Paid Rent",(F48*F75*12),(F48*'For Reference 2026 FMR'!E23*12))</f>
        <v>0</v>
      </c>
      <c r="G101" s="48">
        <f>IF($I$22="Actual/HUD Paid Rent",(G48*G75*12),(G48*'For Reference 2026 FMR'!F23*12))</f>
        <v>0</v>
      </c>
      <c r="H101" s="48">
        <f>IF($I$22="Actual/HUD Paid Rent",(H48*H75*12),(H48*'For Reference 2026 FMR'!G23*12))</f>
        <v>0</v>
      </c>
      <c r="I101" s="48">
        <f>IF($I$22="Actual/HUD Paid Rent",(I48*I75*12),(I48*'For Reference 2026 FMR'!H23*12))</f>
        <v>0</v>
      </c>
      <c r="J101" s="48">
        <f>IF($I$22="Actual/HUD Paid Rent",(J48*J75*12),(J48*'For Reference 2026 FMR'!I23*12))</f>
        <v>0</v>
      </c>
      <c r="K101" s="49">
        <f t="shared" si="5"/>
        <v>0</v>
      </c>
      <c r="L101" s="19"/>
      <c r="O101" s="47"/>
      <c r="P101" s="47"/>
    </row>
    <row r="102" spans="2:16" ht="15" customHeight="1" x14ac:dyDescent="0.25">
      <c r="B102" s="17"/>
      <c r="C102" s="177" t="str">
        <f>"Auto-calculated using "&amp;'For Reference 2026 FMR'!C24&amp;" FMRs or Actual Rents"</f>
        <v>Auto-calculated using Westmoreland County FMRs or Actual Rents</v>
      </c>
      <c r="D102" s="178"/>
      <c r="E102" s="48">
        <f>IF($I$22="Actual/HUD Paid Rent",(E49*E76*12),(E49*'For Reference 2026 FMR'!D24*12))</f>
        <v>0</v>
      </c>
      <c r="F102" s="48">
        <f>IF($I$22="Actual/HUD Paid Rent",(F49*F76*12),(F49*'For Reference 2026 FMR'!E24*12))</f>
        <v>0</v>
      </c>
      <c r="G102" s="48">
        <f>IF($I$22="Actual/HUD Paid Rent",(G49*G76*12),(G49*'For Reference 2026 FMR'!F24*12))</f>
        <v>0</v>
      </c>
      <c r="H102" s="48">
        <f>IF($I$22="Actual/HUD Paid Rent",(H49*H76*12),(H49*'For Reference 2026 FMR'!G24*12))</f>
        <v>0</v>
      </c>
      <c r="I102" s="48">
        <f>IF($I$22="Actual/HUD Paid Rent",(I49*I76*12),(I49*'For Reference 2026 FMR'!H24*12))</f>
        <v>0</v>
      </c>
      <c r="J102" s="48">
        <f>IF($I$22="Actual/HUD Paid Rent",(J49*J76*12),(J49*'For Reference 2026 FMR'!I24*12))</f>
        <v>0</v>
      </c>
      <c r="K102" s="49">
        <f t="shared" si="5"/>
        <v>0</v>
      </c>
      <c r="L102" s="19"/>
      <c r="O102" s="47"/>
      <c r="P102" s="47"/>
    </row>
    <row r="103" spans="2:16" ht="8.25" customHeight="1" thickBot="1" x14ac:dyDescent="0.3">
      <c r="B103" s="27"/>
      <c r="C103" s="29"/>
      <c r="D103" s="29"/>
      <c r="E103" s="29"/>
      <c r="F103" s="29"/>
      <c r="G103" s="29"/>
      <c r="H103" s="29"/>
      <c r="I103" s="29"/>
      <c r="J103" s="29"/>
      <c r="K103" s="29"/>
      <c r="L103" s="30"/>
    </row>
    <row r="104" spans="2:16" ht="9" customHeight="1" x14ac:dyDescent="0.25"/>
    <row r="105" spans="2:16" s="22" customFormat="1" x14ac:dyDescent="0.25"/>
    <row r="106" spans="2:16" s="22" customFormat="1" x14ac:dyDescent="0.25"/>
    <row r="107" spans="2:16" s="22" customFormat="1" x14ac:dyDescent="0.25"/>
    <row r="108" spans="2:16" s="22" customFormat="1" x14ac:dyDescent="0.25"/>
    <row r="109" spans="2:16" s="22" customFormat="1" x14ac:dyDescent="0.25"/>
    <row r="110" spans="2:16" s="22" customFormat="1" x14ac:dyDescent="0.25"/>
    <row r="111" spans="2:16" s="22" customFormat="1" x14ac:dyDescent="0.25"/>
    <row r="112" spans="2:16"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row r="495" s="22" customFormat="1" x14ac:dyDescent="0.25"/>
    <row r="496" s="22" customFormat="1" x14ac:dyDescent="0.25"/>
    <row r="497" s="22" customFormat="1" x14ac:dyDescent="0.25"/>
    <row r="498" s="22" customFormat="1" x14ac:dyDescent="0.25"/>
    <row r="499" s="22" customFormat="1" x14ac:dyDescent="0.25"/>
    <row r="500" s="22" customFormat="1" x14ac:dyDescent="0.25"/>
    <row r="501" s="22" customFormat="1" x14ac:dyDescent="0.25"/>
    <row r="502" s="22" customFormat="1" x14ac:dyDescent="0.25"/>
    <row r="503" s="22" customFormat="1" x14ac:dyDescent="0.25"/>
    <row r="504" s="22" customFormat="1" x14ac:dyDescent="0.25"/>
    <row r="505" s="22" customFormat="1" x14ac:dyDescent="0.25"/>
    <row r="506" s="22" customFormat="1" x14ac:dyDescent="0.25"/>
    <row r="507" s="22" customFormat="1" x14ac:dyDescent="0.25"/>
    <row r="508" s="22" customFormat="1" x14ac:dyDescent="0.25"/>
    <row r="509" s="22" customFormat="1" x14ac:dyDescent="0.25"/>
    <row r="510" s="22" customFormat="1" x14ac:dyDescent="0.25"/>
    <row r="511" s="22" customFormat="1" x14ac:dyDescent="0.25"/>
    <row r="512" s="22" customFormat="1" x14ac:dyDescent="0.25"/>
    <row r="513" s="22" customFormat="1" x14ac:dyDescent="0.25"/>
    <row r="514" s="22" customFormat="1" x14ac:dyDescent="0.25"/>
    <row r="515" s="22" customFormat="1" x14ac:dyDescent="0.25"/>
    <row r="516" s="22" customFormat="1" x14ac:dyDescent="0.25"/>
    <row r="517" s="22" customFormat="1" x14ac:dyDescent="0.25"/>
  </sheetData>
  <sheetProtection algorithmName="SHA-512" hashValue="KH3k2DEQv/3Lwv5htTr9gkUtHlMa2VN3z36yWhG+kafdy4g1jGozlXheOVYUz8pq4x2ULQwPsi1eOgbUGzyuRw==" saltValue="ZgsvQjD0L8mhTQQ/Ek9zWw==" spinCount="100000" sheet="1" formatRows="0" selectLockedCells="1"/>
  <mergeCells count="89">
    <mergeCell ref="C38:D38"/>
    <mergeCell ref="C39:D39"/>
    <mergeCell ref="C40:D40"/>
    <mergeCell ref="C33:D33"/>
    <mergeCell ref="C34:D34"/>
    <mergeCell ref="C35:D35"/>
    <mergeCell ref="C36:D36"/>
    <mergeCell ref="C37:D37"/>
    <mergeCell ref="C3:L3"/>
    <mergeCell ref="C22:H22"/>
    <mergeCell ref="I22:J22"/>
    <mergeCell ref="D5:E5"/>
    <mergeCell ref="F5:G5"/>
    <mergeCell ref="H5:L5"/>
    <mergeCell ref="B9:L9"/>
    <mergeCell ref="B19:L19"/>
    <mergeCell ref="B6:L6"/>
    <mergeCell ref="B7:L7"/>
    <mergeCell ref="C8:K8"/>
    <mergeCell ref="C16:K16"/>
    <mergeCell ref="F11:G11"/>
    <mergeCell ref="C11:E11"/>
    <mergeCell ref="C13:E13"/>
    <mergeCell ref="F13:G13"/>
    <mergeCell ref="C31:D31"/>
    <mergeCell ref="C32:D32"/>
    <mergeCell ref="C15:K15"/>
    <mergeCell ref="C26:K26"/>
    <mergeCell ref="C27:K27"/>
    <mergeCell ref="C24:K24"/>
    <mergeCell ref="C30:D30"/>
    <mergeCell ref="C29:D29"/>
    <mergeCell ref="C28:D28"/>
    <mergeCell ref="C66:D66"/>
    <mergeCell ref="C67:D67"/>
    <mergeCell ref="C68:D68"/>
    <mergeCell ref="C69:D69"/>
    <mergeCell ref="C58:D58"/>
    <mergeCell ref="C59:D59"/>
    <mergeCell ref="C60:D60"/>
    <mergeCell ref="C61:D61"/>
    <mergeCell ref="C62:D62"/>
    <mergeCell ref="C63:D63"/>
    <mergeCell ref="C64:D64"/>
    <mergeCell ref="C41:D41"/>
    <mergeCell ref="C42:D42"/>
    <mergeCell ref="C43:D43"/>
    <mergeCell ref="C44:D44"/>
    <mergeCell ref="C65:D65"/>
    <mergeCell ref="C55:J55"/>
    <mergeCell ref="C56:D56"/>
    <mergeCell ref="C52:J52"/>
    <mergeCell ref="C45:D45"/>
    <mergeCell ref="C46:D46"/>
    <mergeCell ref="C47:D47"/>
    <mergeCell ref="C48:D48"/>
    <mergeCell ref="C49:D49"/>
    <mergeCell ref="C57:D57"/>
    <mergeCell ref="C75:D75"/>
    <mergeCell ref="C76:D76"/>
    <mergeCell ref="C70:D70"/>
    <mergeCell ref="C71:D71"/>
    <mergeCell ref="C72:D72"/>
    <mergeCell ref="C73:D73"/>
    <mergeCell ref="C74:D74"/>
    <mergeCell ref="C85:D85"/>
    <mergeCell ref="C84:D84"/>
    <mergeCell ref="C78:K78"/>
    <mergeCell ref="C79:K79"/>
    <mergeCell ref="C83:D83"/>
    <mergeCell ref="C80:D81"/>
    <mergeCell ref="C82:D82"/>
    <mergeCell ref="C86:D86"/>
    <mergeCell ref="C87:D87"/>
    <mergeCell ref="C88:D88"/>
    <mergeCell ref="C89:D89"/>
    <mergeCell ref="C90:D90"/>
    <mergeCell ref="C91:D91"/>
    <mergeCell ref="C92:D92"/>
    <mergeCell ref="C93:D93"/>
    <mergeCell ref="C94:D94"/>
    <mergeCell ref="C95:D95"/>
    <mergeCell ref="C101:D101"/>
    <mergeCell ref="C102:D102"/>
    <mergeCell ref="C96:D96"/>
    <mergeCell ref="C97:D97"/>
    <mergeCell ref="C98:D98"/>
    <mergeCell ref="C99:D99"/>
    <mergeCell ref="C100:D100"/>
  </mergeCells>
  <conditionalFormatting sqref="E57:J76">
    <cfRule type="expression" dxfId="3" priority="1">
      <formula>$E$57="N/A"</formula>
    </cfRule>
  </conditionalFormatting>
  <conditionalFormatting sqref="E83:K102">
    <cfRule type="expression" dxfId="2" priority="16">
      <formula>#REF!=""</formula>
    </cfRule>
    <cfRule type="expression" dxfId="1" priority="36">
      <formula>#REF!="HUD Paid Rent"</formula>
    </cfRule>
  </conditionalFormatting>
  <dataValidations count="1">
    <dataValidation type="list" allowBlank="1" showInputMessage="1" showErrorMessage="1" prompt="Please make a selection." sqref="I22" xr:uid="{E7D38B8B-B3FC-47DA-8CEF-10C0E19907D3}">
      <formula1>"FMR,Actual/HUD Paid Rent"</formula1>
    </dataValidation>
  </dataValidations>
  <pageMargins left="0.7" right="0.7" top="0.5" bottom="0.5" header="0.3" footer="0.3"/>
  <pageSetup scale="79" fitToHeight="0" orientation="landscape" r:id="rId1"/>
  <headerFooter>
    <oddHeader>&amp;R&amp;"-,Bold Italic"&amp;A</oddHeader>
    <oddFooter>&amp;L&amp;9
&amp;F&amp;R&amp;"-,Bold Italic"Page &amp;P of &amp;N</oddFooter>
  </headerFooter>
  <rowBreaks count="1" manualBreakCount="1">
    <brk id="18" max="12" man="1"/>
  </rowBreaks>
  <ignoredErrors>
    <ignoredError sqref="E57:J7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F93-23A3-4188-B2E3-F074972B8C26}">
  <sheetPr codeName="Sheet3">
    <pageSetUpPr fitToPage="1"/>
  </sheetPr>
  <dimension ref="B1:CF494"/>
  <sheetViews>
    <sheetView workbookViewId="0">
      <selection activeCell="E15" sqref="E15"/>
    </sheetView>
  </sheetViews>
  <sheetFormatPr defaultColWidth="9.140625" defaultRowHeight="15" x14ac:dyDescent="0.25"/>
  <cols>
    <col min="1" max="1" width="1.140625" style="15" customWidth="1"/>
    <col min="2" max="2" width="1.28515625" style="15" customWidth="1"/>
    <col min="3" max="3" width="21" style="15" customWidth="1"/>
    <col min="4" max="4" width="25.42578125" style="15" customWidth="1"/>
    <col min="5" max="11" width="15" style="15" customWidth="1"/>
    <col min="12" max="12" width="1.140625" style="15" customWidth="1"/>
    <col min="13" max="13" width="1.42578125" style="15" customWidth="1"/>
    <col min="14" max="21" width="17.28515625" style="15" customWidth="1"/>
    <col min="22" max="16384" width="9.140625" style="15"/>
  </cols>
  <sheetData>
    <row r="1" spans="2:84" ht="6" customHeight="1" thickBot="1" x14ac:dyDescent="0.3">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row>
    <row r="2" spans="2:84" ht="18.75" x14ac:dyDescent="0.3">
      <c r="B2" s="66"/>
      <c r="C2" s="67" t="s">
        <v>97</v>
      </c>
      <c r="D2" s="68"/>
      <c r="E2" s="68"/>
      <c r="F2" s="68"/>
      <c r="G2" s="68"/>
      <c r="H2" s="68"/>
      <c r="I2" s="68"/>
      <c r="J2" s="68"/>
      <c r="K2" s="68"/>
      <c r="L2" s="69"/>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row>
    <row r="3" spans="2:84" ht="135.75" customHeight="1" thickBot="1" x14ac:dyDescent="0.3">
      <c r="B3" s="70"/>
      <c r="C3" s="203" t="s">
        <v>185</v>
      </c>
      <c r="D3" s="203"/>
      <c r="E3" s="203"/>
      <c r="F3" s="203"/>
      <c r="G3" s="203"/>
      <c r="H3" s="203"/>
      <c r="I3" s="203"/>
      <c r="J3" s="203"/>
      <c r="K3" s="203"/>
      <c r="L3" s="204"/>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row>
    <row r="4" spans="2:84" ht="6" customHeight="1" x14ac:dyDescent="0.25">
      <c r="C4" s="72"/>
      <c r="D4" s="72"/>
      <c r="E4" s="72"/>
      <c r="F4" s="72"/>
      <c r="G4" s="72"/>
      <c r="H4" s="72"/>
      <c r="I4" s="72"/>
      <c r="J4" s="72"/>
      <c r="K4" s="7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row>
    <row r="5" spans="2:84" s="20" customFormat="1" x14ac:dyDescent="0.25">
      <c r="B5" s="13"/>
      <c r="C5" s="14" t="s">
        <v>45</v>
      </c>
      <c r="D5" s="207" t="str">
        <f>IF('General Information'!D7="","",'General Information'!D7)</f>
        <v/>
      </c>
      <c r="E5" s="208"/>
      <c r="F5" s="209" t="s">
        <v>94</v>
      </c>
      <c r="G5" s="210"/>
      <c r="H5" s="211" t="str">
        <f>IF('General Information'!D13="","",'General Information'!D13)</f>
        <v/>
      </c>
      <c r="I5" s="207"/>
      <c r="J5" s="207"/>
      <c r="K5" s="207"/>
      <c r="L5" s="208"/>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row>
    <row r="6" spans="2:84" ht="25.5" customHeight="1" x14ac:dyDescent="0.25">
      <c r="C6" s="212" t="s">
        <v>118</v>
      </c>
      <c r="D6" s="212"/>
      <c r="E6" s="212"/>
      <c r="F6" s="212"/>
      <c r="G6" s="212"/>
      <c r="H6" s="212"/>
      <c r="I6" s="212"/>
      <c r="J6" s="212"/>
      <c r="K6" s="21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row>
    <row r="7" spans="2:84" ht="6" customHeight="1" thickBot="1" x14ac:dyDescent="0.3">
      <c r="C7" s="73"/>
      <c r="D7" s="73"/>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row>
    <row r="8" spans="2:84" ht="27.75" customHeight="1" x14ac:dyDescent="0.25">
      <c r="B8" s="224" t="s">
        <v>186</v>
      </c>
      <c r="C8" s="225"/>
      <c r="D8" s="225"/>
      <c r="E8" s="225"/>
      <c r="F8" s="225"/>
      <c r="G8" s="225"/>
      <c r="H8" s="225"/>
      <c r="I8" s="225"/>
      <c r="J8" s="225"/>
      <c r="K8" s="225"/>
      <c r="L8" s="226"/>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row>
    <row r="9" spans="2:84" ht="18.75" x14ac:dyDescent="0.25">
      <c r="B9" s="17"/>
      <c r="C9" s="227" t="s">
        <v>107</v>
      </c>
      <c r="D9" s="227"/>
      <c r="E9" s="227"/>
      <c r="F9" s="227"/>
      <c r="G9" s="227"/>
      <c r="H9" s="227"/>
      <c r="I9" s="227"/>
      <c r="J9" s="227"/>
      <c r="K9" s="227"/>
      <c r="L9" s="19"/>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row>
    <row r="10" spans="2:84" ht="6.75" customHeight="1" x14ac:dyDescent="0.25">
      <c r="B10" s="17"/>
      <c r="L10" s="19"/>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row>
    <row r="11" spans="2:84" ht="15.75" x14ac:dyDescent="0.25">
      <c r="B11" s="17"/>
      <c r="C11" s="43" t="s">
        <v>44</v>
      </c>
      <c r="D11" s="44"/>
      <c r="E11" s="44"/>
      <c r="F11" s="74"/>
      <c r="G11" s="74"/>
      <c r="H11" s="74"/>
      <c r="I11" s="74"/>
      <c r="J11" s="74"/>
      <c r="K11" s="75"/>
      <c r="L11" s="19"/>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row>
    <row r="12" spans="2:84" ht="15.75" x14ac:dyDescent="0.25">
      <c r="B12" s="17"/>
      <c r="C12" s="45" t="s">
        <v>43</v>
      </c>
      <c r="D12" s="76"/>
      <c r="E12" s="76"/>
      <c r="F12" s="77"/>
      <c r="G12" s="77"/>
      <c r="H12" s="77"/>
      <c r="I12" s="77"/>
      <c r="J12" s="77"/>
      <c r="K12" s="78"/>
      <c r="L12" s="19"/>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row>
    <row r="13" spans="2:84" s="36" customFormat="1" ht="30" x14ac:dyDescent="0.25">
      <c r="B13" s="34"/>
      <c r="C13" s="192"/>
      <c r="D13" s="193"/>
      <c r="E13" s="35" t="s">
        <v>55</v>
      </c>
      <c r="F13" s="35" t="s">
        <v>57</v>
      </c>
      <c r="G13" s="35" t="s">
        <v>12</v>
      </c>
      <c r="H13" s="35" t="s">
        <v>13</v>
      </c>
      <c r="I13" s="35" t="s">
        <v>14</v>
      </c>
      <c r="J13" s="35" t="s">
        <v>15</v>
      </c>
      <c r="K13" s="35" t="s">
        <v>11</v>
      </c>
      <c r="L13" s="19"/>
      <c r="M13" s="15"/>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row>
    <row r="14" spans="2:84" s="36" customFormat="1" x14ac:dyDescent="0.25">
      <c r="B14" s="34"/>
      <c r="C14" s="222" t="s">
        <v>49</v>
      </c>
      <c r="D14" s="223"/>
      <c r="E14" s="38">
        <f t="shared" ref="E14:J14" si="0">SUM(E15:E34)</f>
        <v>0</v>
      </c>
      <c r="F14" s="38">
        <f t="shared" si="0"/>
        <v>0</v>
      </c>
      <c r="G14" s="38">
        <f t="shared" si="0"/>
        <v>0</v>
      </c>
      <c r="H14" s="38">
        <f t="shared" si="0"/>
        <v>0</v>
      </c>
      <c r="I14" s="38">
        <f t="shared" si="0"/>
        <v>0</v>
      </c>
      <c r="J14" s="38">
        <f t="shared" si="0"/>
        <v>0</v>
      </c>
      <c r="K14" s="38">
        <f>SUM(E14:J14)</f>
        <v>0</v>
      </c>
      <c r="L14" s="19"/>
      <c r="M14" s="15"/>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row>
    <row r="15" spans="2:84" ht="15" customHeight="1" x14ac:dyDescent="0.25">
      <c r="B15" s="17"/>
      <c r="C15" s="220" t="str">
        <f>'For Reference 2026 FMR'!C5&amp;": Number of Units"</f>
        <v>Armstrong County: Number of Units</v>
      </c>
      <c r="D15" s="221"/>
      <c r="E15" s="40"/>
      <c r="F15" s="40"/>
      <c r="G15" s="40"/>
      <c r="H15" s="40"/>
      <c r="I15" s="40"/>
      <c r="J15" s="40"/>
      <c r="K15" s="38">
        <f>SUM(E15:J15)</f>
        <v>0</v>
      </c>
      <c r="L15" s="19"/>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row>
    <row r="16" spans="2:84" x14ac:dyDescent="0.25">
      <c r="B16" s="17"/>
      <c r="C16" s="220" t="str">
        <f>'For Reference 2026 FMR'!C6&amp;": Number of Units"</f>
        <v>Butler County: Number of Units</v>
      </c>
      <c r="D16" s="221"/>
      <c r="E16" s="40"/>
      <c r="F16" s="40"/>
      <c r="G16" s="40"/>
      <c r="H16" s="40"/>
      <c r="I16" s="40"/>
      <c r="J16" s="40"/>
      <c r="K16" s="38">
        <f t="shared" ref="K16:K34" si="1">SUM(E16:J16)</f>
        <v>0</v>
      </c>
      <c r="L16" s="19"/>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row>
    <row r="17" spans="2:55" x14ac:dyDescent="0.25">
      <c r="B17" s="17"/>
      <c r="C17" s="220" t="str">
        <f>'For Reference 2026 FMR'!C7&amp;": Number of Units"</f>
        <v>Cameron County: Number of Units</v>
      </c>
      <c r="D17" s="221"/>
      <c r="E17" s="40"/>
      <c r="F17" s="40"/>
      <c r="G17" s="40"/>
      <c r="H17" s="40"/>
      <c r="I17" s="40"/>
      <c r="J17" s="40"/>
      <c r="K17" s="38">
        <f t="shared" si="1"/>
        <v>0</v>
      </c>
      <c r="L17" s="19"/>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row>
    <row r="18" spans="2:55" x14ac:dyDescent="0.25">
      <c r="B18" s="17"/>
      <c r="C18" s="220" t="str">
        <f>'For Reference 2026 FMR'!C8&amp;": Number of Units"</f>
        <v>Clarion County: Number of Units</v>
      </c>
      <c r="D18" s="221"/>
      <c r="E18" s="40"/>
      <c r="F18" s="40"/>
      <c r="G18" s="40"/>
      <c r="H18" s="40"/>
      <c r="I18" s="40"/>
      <c r="J18" s="40"/>
      <c r="K18" s="38">
        <f t="shared" si="1"/>
        <v>0</v>
      </c>
      <c r="L18" s="19"/>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row>
    <row r="19" spans="2:55" x14ac:dyDescent="0.25">
      <c r="B19" s="17"/>
      <c r="C19" s="220" t="str">
        <f>'For Reference 2026 FMR'!C9&amp;": Number of Units"</f>
        <v>Clearfield County: Number of Units</v>
      </c>
      <c r="D19" s="221"/>
      <c r="E19" s="40"/>
      <c r="F19" s="40"/>
      <c r="G19" s="40"/>
      <c r="H19" s="40"/>
      <c r="I19" s="40"/>
      <c r="J19" s="40"/>
      <c r="K19" s="38">
        <f t="shared" si="1"/>
        <v>0</v>
      </c>
      <c r="L19" s="19"/>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row>
    <row r="20" spans="2:55" x14ac:dyDescent="0.25">
      <c r="B20" s="17"/>
      <c r="C20" s="220" t="str">
        <f>'For Reference 2026 FMR'!C10&amp;": Number of Units"</f>
        <v>Crawford County: Number of Units</v>
      </c>
      <c r="D20" s="221"/>
      <c r="E20" s="40"/>
      <c r="F20" s="40"/>
      <c r="G20" s="40"/>
      <c r="H20" s="40"/>
      <c r="I20" s="40"/>
      <c r="J20" s="40"/>
      <c r="K20" s="38">
        <f t="shared" si="1"/>
        <v>0</v>
      </c>
      <c r="L20" s="19"/>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row>
    <row r="21" spans="2:55" x14ac:dyDescent="0.25">
      <c r="B21" s="17"/>
      <c r="C21" s="220" t="str">
        <f>'For Reference 2026 FMR'!C11&amp;": Number of Units"</f>
        <v>Elk County: Number of Units</v>
      </c>
      <c r="D21" s="221"/>
      <c r="E21" s="40"/>
      <c r="F21" s="40"/>
      <c r="G21" s="40"/>
      <c r="H21" s="40"/>
      <c r="I21" s="40"/>
      <c r="J21" s="40"/>
      <c r="K21" s="38">
        <f t="shared" si="1"/>
        <v>0</v>
      </c>
      <c r="L21" s="19"/>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row>
    <row r="22" spans="2:55" x14ac:dyDescent="0.25">
      <c r="B22" s="17"/>
      <c r="C22" s="220" t="str">
        <f>'For Reference 2026 FMR'!C12&amp;": Number of Units"</f>
        <v>Fayette County: Number of Units</v>
      </c>
      <c r="D22" s="221"/>
      <c r="E22" s="40"/>
      <c r="F22" s="40"/>
      <c r="G22" s="40"/>
      <c r="H22" s="40"/>
      <c r="I22" s="40"/>
      <c r="J22" s="40"/>
      <c r="K22" s="38">
        <f t="shared" si="1"/>
        <v>0</v>
      </c>
      <c r="L22" s="19"/>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row>
    <row r="23" spans="2:55" x14ac:dyDescent="0.25">
      <c r="B23" s="17"/>
      <c r="C23" s="220" t="str">
        <f>'For Reference 2026 FMR'!C13&amp;": Number of Units"</f>
        <v>Forest County: Number of Units</v>
      </c>
      <c r="D23" s="221"/>
      <c r="E23" s="40"/>
      <c r="F23" s="40"/>
      <c r="G23" s="40"/>
      <c r="H23" s="40"/>
      <c r="I23" s="40"/>
      <c r="J23" s="40"/>
      <c r="K23" s="38">
        <f t="shared" si="1"/>
        <v>0</v>
      </c>
      <c r="L23" s="19"/>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row>
    <row r="24" spans="2:55" x14ac:dyDescent="0.25">
      <c r="B24" s="17"/>
      <c r="C24" s="220" t="str">
        <f>'For Reference 2026 FMR'!C14&amp;": Number of Units"</f>
        <v>Greene County: Number of Units</v>
      </c>
      <c r="D24" s="221"/>
      <c r="E24" s="40"/>
      <c r="F24" s="40"/>
      <c r="G24" s="40"/>
      <c r="H24" s="40"/>
      <c r="I24" s="40"/>
      <c r="J24" s="40"/>
      <c r="K24" s="38">
        <f t="shared" si="1"/>
        <v>0</v>
      </c>
      <c r="L24" s="19"/>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row>
    <row r="25" spans="2:55" x14ac:dyDescent="0.25">
      <c r="B25" s="17"/>
      <c r="C25" s="220" t="str">
        <f>'For Reference 2026 FMR'!C15&amp;": Number of Units"</f>
        <v>Indiana County: Number of Units</v>
      </c>
      <c r="D25" s="221"/>
      <c r="E25" s="40"/>
      <c r="F25" s="40"/>
      <c r="G25" s="40"/>
      <c r="H25" s="40"/>
      <c r="I25" s="40"/>
      <c r="J25" s="40"/>
      <c r="K25" s="38">
        <f t="shared" si="1"/>
        <v>0</v>
      </c>
      <c r="L25" s="19"/>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row>
    <row r="26" spans="2:55" x14ac:dyDescent="0.25">
      <c r="B26" s="17"/>
      <c r="C26" s="220" t="str">
        <f>'For Reference 2026 FMR'!C16&amp;": Number of Units"</f>
        <v>Jefferson County: Number of Units</v>
      </c>
      <c r="D26" s="221"/>
      <c r="E26" s="40"/>
      <c r="F26" s="40"/>
      <c r="G26" s="40"/>
      <c r="H26" s="40"/>
      <c r="I26" s="40"/>
      <c r="J26" s="40"/>
      <c r="K26" s="38">
        <f t="shared" si="1"/>
        <v>0</v>
      </c>
      <c r="L26" s="19"/>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row>
    <row r="27" spans="2:55" x14ac:dyDescent="0.25">
      <c r="B27" s="17"/>
      <c r="C27" s="220" t="str">
        <f>'For Reference 2026 FMR'!C17&amp;": Number of Units"</f>
        <v>Lawrence County: Number of Units</v>
      </c>
      <c r="D27" s="221"/>
      <c r="E27" s="40"/>
      <c r="F27" s="40"/>
      <c r="G27" s="40"/>
      <c r="H27" s="40"/>
      <c r="I27" s="40"/>
      <c r="J27" s="40"/>
      <c r="K27" s="38">
        <f t="shared" si="1"/>
        <v>0</v>
      </c>
      <c r="L27" s="19"/>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row>
    <row r="28" spans="2:55" x14ac:dyDescent="0.25">
      <c r="B28" s="17"/>
      <c r="C28" s="220" t="str">
        <f>'For Reference 2026 FMR'!C18&amp;": Number of Units"</f>
        <v>McKean County: Number of Units</v>
      </c>
      <c r="D28" s="221"/>
      <c r="E28" s="40"/>
      <c r="F28" s="40"/>
      <c r="G28" s="40"/>
      <c r="H28" s="40"/>
      <c r="I28" s="40"/>
      <c r="J28" s="40"/>
      <c r="K28" s="38">
        <f t="shared" si="1"/>
        <v>0</v>
      </c>
      <c r="L28" s="19"/>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row>
    <row r="29" spans="2:55" x14ac:dyDescent="0.25">
      <c r="B29" s="17"/>
      <c r="C29" s="220" t="str">
        <f>'For Reference 2026 FMR'!C19&amp;": Number of Units"</f>
        <v>Mercer County: Number of Units</v>
      </c>
      <c r="D29" s="221"/>
      <c r="E29" s="40"/>
      <c r="F29" s="40"/>
      <c r="G29" s="40"/>
      <c r="H29" s="40"/>
      <c r="I29" s="40"/>
      <c r="J29" s="40"/>
      <c r="K29" s="38">
        <f t="shared" si="1"/>
        <v>0</v>
      </c>
      <c r="L29" s="19"/>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row>
    <row r="30" spans="2:55" x14ac:dyDescent="0.25">
      <c r="B30" s="17"/>
      <c r="C30" s="220" t="str">
        <f>'For Reference 2026 FMR'!C20&amp;": Number of Units"</f>
        <v>Potter County: Number of Units</v>
      </c>
      <c r="D30" s="221"/>
      <c r="E30" s="40"/>
      <c r="F30" s="40"/>
      <c r="G30" s="40"/>
      <c r="H30" s="40"/>
      <c r="I30" s="40"/>
      <c r="J30" s="40"/>
      <c r="K30" s="38">
        <f t="shared" si="1"/>
        <v>0</v>
      </c>
      <c r="L30" s="19"/>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row>
    <row r="31" spans="2:55" x14ac:dyDescent="0.25">
      <c r="B31" s="17"/>
      <c r="C31" s="220" t="str">
        <f>'For Reference 2026 FMR'!C21&amp;": Number of Units"</f>
        <v>Venango County: Number of Units</v>
      </c>
      <c r="D31" s="221"/>
      <c r="E31" s="40"/>
      <c r="F31" s="40"/>
      <c r="G31" s="40"/>
      <c r="H31" s="40"/>
      <c r="I31" s="40"/>
      <c r="J31" s="40"/>
      <c r="K31" s="38">
        <f t="shared" si="1"/>
        <v>0</v>
      </c>
      <c r="L31" s="19"/>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row>
    <row r="32" spans="2:55" x14ac:dyDescent="0.25">
      <c r="B32" s="17"/>
      <c r="C32" s="220" t="str">
        <f>'For Reference 2026 FMR'!C22&amp;": Number of Units"</f>
        <v>Warren County: Number of Units</v>
      </c>
      <c r="D32" s="221"/>
      <c r="E32" s="40"/>
      <c r="F32" s="40"/>
      <c r="G32" s="40"/>
      <c r="H32" s="40"/>
      <c r="I32" s="40"/>
      <c r="J32" s="40"/>
      <c r="K32" s="38">
        <f t="shared" si="1"/>
        <v>0</v>
      </c>
      <c r="L32" s="19"/>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row>
    <row r="33" spans="2:55" x14ac:dyDescent="0.25">
      <c r="B33" s="17"/>
      <c r="C33" s="220" t="str">
        <f>'For Reference 2026 FMR'!C23&amp;": Number of Units"</f>
        <v>Washington County: Number of Units</v>
      </c>
      <c r="D33" s="221"/>
      <c r="E33" s="40"/>
      <c r="F33" s="40"/>
      <c r="G33" s="40"/>
      <c r="H33" s="40"/>
      <c r="I33" s="40"/>
      <c r="J33" s="40"/>
      <c r="K33" s="38">
        <f t="shared" si="1"/>
        <v>0</v>
      </c>
      <c r="L33" s="19"/>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row>
    <row r="34" spans="2:55" x14ac:dyDescent="0.25">
      <c r="B34" s="17"/>
      <c r="C34" s="220" t="str">
        <f>'For Reference 2026 FMR'!C24&amp;": Number of Units"</f>
        <v>Westmoreland County: Number of Units</v>
      </c>
      <c r="D34" s="221"/>
      <c r="E34" s="40"/>
      <c r="F34" s="40"/>
      <c r="G34" s="40"/>
      <c r="H34" s="40"/>
      <c r="I34" s="40"/>
      <c r="J34" s="40"/>
      <c r="K34" s="38">
        <f t="shared" si="1"/>
        <v>0</v>
      </c>
      <c r="L34" s="19"/>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row>
    <row r="35" spans="2:55" x14ac:dyDescent="0.25">
      <c r="B35" s="17"/>
      <c r="L35" s="19"/>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row>
    <row r="36" spans="2:55" x14ac:dyDescent="0.25">
      <c r="B36" s="17"/>
      <c r="L36" s="19"/>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row>
    <row r="37" spans="2:55" ht="15.75" x14ac:dyDescent="0.25">
      <c r="B37" s="17"/>
      <c r="C37" s="43" t="s">
        <v>42</v>
      </c>
      <c r="D37" s="44"/>
      <c r="E37" s="44"/>
      <c r="F37" s="74"/>
      <c r="G37" s="74"/>
      <c r="H37" s="74"/>
      <c r="I37" s="74"/>
      <c r="J37" s="74"/>
      <c r="K37" s="75"/>
      <c r="L37" s="19"/>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row>
    <row r="38" spans="2:55" ht="15.75" x14ac:dyDescent="0.25">
      <c r="B38" s="17"/>
      <c r="C38" s="45" t="s">
        <v>62</v>
      </c>
      <c r="D38" s="76"/>
      <c r="E38" s="76"/>
      <c r="F38" s="77"/>
      <c r="G38" s="77"/>
      <c r="H38" s="77"/>
      <c r="I38" s="77"/>
      <c r="J38" s="77"/>
      <c r="K38" s="78"/>
      <c r="L38" s="19"/>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row>
    <row r="39" spans="2:55" ht="45" x14ac:dyDescent="0.25">
      <c r="B39" s="17"/>
      <c r="C39" s="185"/>
      <c r="D39" s="186"/>
      <c r="E39" s="8" t="s">
        <v>63</v>
      </c>
      <c r="F39" s="8" t="s">
        <v>63</v>
      </c>
      <c r="G39" s="8" t="s">
        <v>63</v>
      </c>
      <c r="H39" s="8" t="s">
        <v>63</v>
      </c>
      <c r="I39" s="8" t="s">
        <v>63</v>
      </c>
      <c r="J39" s="8" t="s">
        <v>63</v>
      </c>
      <c r="K39" s="8" t="s">
        <v>63</v>
      </c>
      <c r="L39" s="19"/>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row>
    <row r="40" spans="2:55" ht="30" x14ac:dyDescent="0.25">
      <c r="B40" s="17"/>
      <c r="C40" s="187"/>
      <c r="D40" s="188"/>
      <c r="E40" s="42" t="s">
        <v>55</v>
      </c>
      <c r="F40" s="42" t="s">
        <v>57</v>
      </c>
      <c r="G40" s="42" t="s">
        <v>12</v>
      </c>
      <c r="H40" s="42" t="s">
        <v>13</v>
      </c>
      <c r="I40" s="42" t="s">
        <v>14</v>
      </c>
      <c r="J40" s="42" t="s">
        <v>15</v>
      </c>
      <c r="K40" s="41" t="s">
        <v>11</v>
      </c>
      <c r="L40" s="19"/>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row>
    <row r="41" spans="2:55" ht="15" customHeight="1" x14ac:dyDescent="0.25">
      <c r="B41" s="17"/>
      <c r="C41" s="189" t="s">
        <v>11</v>
      </c>
      <c r="D41" s="190"/>
      <c r="E41" s="129">
        <f t="shared" ref="E41:J41" si="2">SUM(E42:E61)</f>
        <v>0</v>
      </c>
      <c r="F41" s="129">
        <f t="shared" si="2"/>
        <v>0</v>
      </c>
      <c r="G41" s="129">
        <f t="shared" si="2"/>
        <v>0</v>
      </c>
      <c r="H41" s="129">
        <f t="shared" si="2"/>
        <v>0</v>
      </c>
      <c r="I41" s="129">
        <f t="shared" si="2"/>
        <v>0</v>
      </c>
      <c r="J41" s="129">
        <f t="shared" si="2"/>
        <v>0</v>
      </c>
      <c r="K41" s="46">
        <f>SUM(E41:J41)</f>
        <v>0</v>
      </c>
      <c r="L41" s="19"/>
      <c r="N41" s="22"/>
      <c r="O41" s="47"/>
      <c r="P41" s="47"/>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row>
    <row r="42" spans="2:55" x14ac:dyDescent="0.25">
      <c r="B42" s="17"/>
      <c r="C42" s="220" t="str">
        <f>IF('For Reference 2026 FMR'!C5="","",'For Reference 2026 FMR'!C5)</f>
        <v>Armstrong County</v>
      </c>
      <c r="D42" s="221"/>
      <c r="E42" s="48">
        <f>(E15*('For Reference 2026 FMR'!E5*0.75))*12</f>
        <v>0</v>
      </c>
      <c r="F42" s="48">
        <f>(F15*'For Reference 2026 FMR'!E5)*12</f>
        <v>0</v>
      </c>
      <c r="G42" s="48">
        <f>(G15*'For Reference 2026 FMR'!F5)*12</f>
        <v>0</v>
      </c>
      <c r="H42" s="48">
        <f>(H15*'For Reference 2026 FMR'!G5)*12</f>
        <v>0</v>
      </c>
      <c r="I42" s="48">
        <f>(I15*'For Reference 2026 FMR'!H5)*12</f>
        <v>0</v>
      </c>
      <c r="J42" s="48">
        <f>(J15*'For Reference 2026 FMR'!I5)*12</f>
        <v>0</v>
      </c>
      <c r="K42" s="48">
        <f>SUM(E42:J42)</f>
        <v>0</v>
      </c>
      <c r="L42" s="19"/>
      <c r="N42" s="22"/>
      <c r="O42" s="47"/>
      <c r="P42" s="47"/>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row>
    <row r="43" spans="2:55" x14ac:dyDescent="0.25">
      <c r="B43" s="17"/>
      <c r="C43" s="220" t="str">
        <f>IF('For Reference 2026 FMR'!C6="","",'For Reference 2026 FMR'!C6)</f>
        <v>Butler County</v>
      </c>
      <c r="D43" s="221"/>
      <c r="E43" s="48">
        <f>(E16*('For Reference 2026 FMR'!E6*0.75))*12</f>
        <v>0</v>
      </c>
      <c r="F43" s="48">
        <f>(F16*'For Reference 2026 FMR'!E6)*12</f>
        <v>0</v>
      </c>
      <c r="G43" s="48">
        <f>(G16*'For Reference 2026 FMR'!F6)*12</f>
        <v>0</v>
      </c>
      <c r="H43" s="48">
        <f>(H16*'For Reference 2026 FMR'!G6)*12</f>
        <v>0</v>
      </c>
      <c r="I43" s="48">
        <f>(I16*'For Reference 2026 FMR'!H6)*12</f>
        <v>0</v>
      </c>
      <c r="J43" s="48">
        <f>(J16*'For Reference 2026 FMR'!I6)*12</f>
        <v>0</v>
      </c>
      <c r="K43" s="48">
        <f t="shared" ref="K43:K61" si="3">SUM(E43:J43)</f>
        <v>0</v>
      </c>
      <c r="L43" s="19"/>
      <c r="N43" s="22"/>
      <c r="O43" s="47"/>
      <c r="P43" s="47"/>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row>
    <row r="44" spans="2:55" x14ac:dyDescent="0.25">
      <c r="B44" s="17"/>
      <c r="C44" s="220" t="str">
        <f>IF('For Reference 2026 FMR'!C7="","",'For Reference 2026 FMR'!C7)</f>
        <v>Cameron County</v>
      </c>
      <c r="D44" s="221"/>
      <c r="E44" s="48">
        <f>(E17*('For Reference 2026 FMR'!E7*0.75))*12</f>
        <v>0</v>
      </c>
      <c r="F44" s="48">
        <f>(F17*'For Reference 2026 FMR'!E7)*12</f>
        <v>0</v>
      </c>
      <c r="G44" s="48">
        <f>(G17*'For Reference 2026 FMR'!F7)*12</f>
        <v>0</v>
      </c>
      <c r="H44" s="48">
        <f>(H17*'For Reference 2026 FMR'!G7)*12</f>
        <v>0</v>
      </c>
      <c r="I44" s="48">
        <f>(I17*'For Reference 2026 FMR'!H7)*12</f>
        <v>0</v>
      </c>
      <c r="J44" s="48">
        <f>(J17*'For Reference 2026 FMR'!I7)*12</f>
        <v>0</v>
      </c>
      <c r="K44" s="48">
        <f t="shared" si="3"/>
        <v>0</v>
      </c>
      <c r="L44" s="19"/>
      <c r="N44" s="22"/>
      <c r="O44" s="47"/>
      <c r="P44" s="47"/>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row>
    <row r="45" spans="2:55" x14ac:dyDescent="0.25">
      <c r="B45" s="17"/>
      <c r="C45" s="220" t="str">
        <f>IF('For Reference 2026 FMR'!C8="","",'For Reference 2026 FMR'!C8)</f>
        <v>Clarion County</v>
      </c>
      <c r="D45" s="221"/>
      <c r="E45" s="48">
        <f>(E18*('For Reference 2026 FMR'!E8*0.75))*12</f>
        <v>0</v>
      </c>
      <c r="F45" s="48">
        <f>(F18*'For Reference 2026 FMR'!E8)*12</f>
        <v>0</v>
      </c>
      <c r="G45" s="48">
        <f>(G18*'For Reference 2026 FMR'!F8)*12</f>
        <v>0</v>
      </c>
      <c r="H45" s="48">
        <f>(H18*'For Reference 2026 FMR'!G8)*12</f>
        <v>0</v>
      </c>
      <c r="I45" s="48">
        <f>(I18*'For Reference 2026 FMR'!H8)*12</f>
        <v>0</v>
      </c>
      <c r="J45" s="48">
        <f>(J18*'For Reference 2026 FMR'!I8)*12</f>
        <v>0</v>
      </c>
      <c r="K45" s="48">
        <f t="shared" si="3"/>
        <v>0</v>
      </c>
      <c r="L45" s="19"/>
      <c r="N45" s="22"/>
      <c r="O45" s="47"/>
      <c r="P45" s="47"/>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row>
    <row r="46" spans="2:55" x14ac:dyDescent="0.25">
      <c r="B46" s="17"/>
      <c r="C46" s="220" t="str">
        <f>IF('For Reference 2026 FMR'!C9="","",'For Reference 2026 FMR'!C9)</f>
        <v>Clearfield County</v>
      </c>
      <c r="D46" s="221"/>
      <c r="E46" s="48">
        <f>(E19*('For Reference 2026 FMR'!E9*0.75))*12</f>
        <v>0</v>
      </c>
      <c r="F46" s="48">
        <f>(F19*'For Reference 2026 FMR'!E9)*12</f>
        <v>0</v>
      </c>
      <c r="G46" s="48">
        <f>(G19*'For Reference 2026 FMR'!F9)*12</f>
        <v>0</v>
      </c>
      <c r="H46" s="48">
        <f>(H19*'For Reference 2026 FMR'!G9)*12</f>
        <v>0</v>
      </c>
      <c r="I46" s="48">
        <f>(I19*'For Reference 2026 FMR'!H9)*12</f>
        <v>0</v>
      </c>
      <c r="J46" s="48">
        <f>(J19*'For Reference 2026 FMR'!I9)*12</f>
        <v>0</v>
      </c>
      <c r="K46" s="48">
        <f t="shared" si="3"/>
        <v>0</v>
      </c>
      <c r="L46" s="19"/>
      <c r="N46" s="22"/>
      <c r="O46" s="47"/>
      <c r="P46" s="47"/>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row>
    <row r="47" spans="2:55" x14ac:dyDescent="0.25">
      <c r="B47" s="17"/>
      <c r="C47" s="220" t="str">
        <f>IF('For Reference 2026 FMR'!C10="","",'For Reference 2026 FMR'!C10)</f>
        <v>Crawford County</v>
      </c>
      <c r="D47" s="221"/>
      <c r="E47" s="48">
        <f>(E20*('For Reference 2026 FMR'!E10*0.75))*12</f>
        <v>0</v>
      </c>
      <c r="F47" s="48">
        <f>(F20*'For Reference 2026 FMR'!E10)*12</f>
        <v>0</v>
      </c>
      <c r="G47" s="48">
        <f>(G20*'For Reference 2026 FMR'!F10)*12</f>
        <v>0</v>
      </c>
      <c r="H47" s="48">
        <f>(H20*'For Reference 2026 FMR'!G10)*12</f>
        <v>0</v>
      </c>
      <c r="I47" s="48">
        <f>(I20*'For Reference 2026 FMR'!H10)*12</f>
        <v>0</v>
      </c>
      <c r="J47" s="48">
        <f>(J20*'For Reference 2026 FMR'!I10)*12</f>
        <v>0</v>
      </c>
      <c r="K47" s="48">
        <f t="shared" si="3"/>
        <v>0</v>
      </c>
      <c r="L47" s="19"/>
      <c r="N47" s="22"/>
      <c r="O47" s="47"/>
      <c r="P47" s="47"/>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row>
    <row r="48" spans="2:55" x14ac:dyDescent="0.25">
      <c r="B48" s="17"/>
      <c r="C48" s="220" t="str">
        <f>IF('For Reference 2026 FMR'!C11="","",'For Reference 2026 FMR'!C11)</f>
        <v>Elk County</v>
      </c>
      <c r="D48" s="221"/>
      <c r="E48" s="48">
        <f>(E21*('For Reference 2026 FMR'!E11*0.75))*12</f>
        <v>0</v>
      </c>
      <c r="F48" s="48">
        <f>(F21*'For Reference 2026 FMR'!E11)*12</f>
        <v>0</v>
      </c>
      <c r="G48" s="48">
        <f>(G21*'For Reference 2026 FMR'!F11)*12</f>
        <v>0</v>
      </c>
      <c r="H48" s="48">
        <f>(H21*'For Reference 2026 FMR'!G11)*12</f>
        <v>0</v>
      </c>
      <c r="I48" s="48">
        <f>(I21*'For Reference 2026 FMR'!H11)*12</f>
        <v>0</v>
      </c>
      <c r="J48" s="48">
        <f>(J21*'For Reference 2026 FMR'!I11)*12</f>
        <v>0</v>
      </c>
      <c r="K48" s="48">
        <f t="shared" si="3"/>
        <v>0</v>
      </c>
      <c r="L48" s="19"/>
      <c r="N48" s="22"/>
      <c r="O48" s="47"/>
      <c r="P48" s="47"/>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row>
    <row r="49" spans="2:55" x14ac:dyDescent="0.25">
      <c r="B49" s="17"/>
      <c r="C49" s="220" t="str">
        <f>IF('For Reference 2026 FMR'!C12="","",'For Reference 2026 FMR'!C12)</f>
        <v>Fayette County</v>
      </c>
      <c r="D49" s="221"/>
      <c r="E49" s="48">
        <f>(E22*('For Reference 2026 FMR'!E12*0.75))*12</f>
        <v>0</v>
      </c>
      <c r="F49" s="48">
        <f>(F22*'For Reference 2026 FMR'!E12)*12</f>
        <v>0</v>
      </c>
      <c r="G49" s="48">
        <f>(G22*'For Reference 2026 FMR'!F12)*12</f>
        <v>0</v>
      </c>
      <c r="H49" s="48">
        <f>(H22*'For Reference 2026 FMR'!G12)*12</f>
        <v>0</v>
      </c>
      <c r="I49" s="48">
        <f>(I22*'For Reference 2026 FMR'!H12)*12</f>
        <v>0</v>
      </c>
      <c r="J49" s="48">
        <f>(J22*'For Reference 2026 FMR'!I12)*12</f>
        <v>0</v>
      </c>
      <c r="K49" s="48">
        <f t="shared" si="3"/>
        <v>0</v>
      </c>
      <c r="L49" s="19"/>
      <c r="N49" s="22"/>
      <c r="O49" s="47"/>
      <c r="P49" s="47"/>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row>
    <row r="50" spans="2:55" x14ac:dyDescent="0.25">
      <c r="B50" s="17"/>
      <c r="C50" s="220" t="str">
        <f>IF('For Reference 2026 FMR'!C13="","",'For Reference 2026 FMR'!C13)</f>
        <v>Forest County</v>
      </c>
      <c r="D50" s="221"/>
      <c r="E50" s="48">
        <f>(E23*('For Reference 2026 FMR'!E13*0.75))*12</f>
        <v>0</v>
      </c>
      <c r="F50" s="48">
        <f>(F23*'For Reference 2026 FMR'!E13)*12</f>
        <v>0</v>
      </c>
      <c r="G50" s="48">
        <f>(G23*'For Reference 2026 FMR'!F13)*12</f>
        <v>0</v>
      </c>
      <c r="H50" s="48">
        <f>(H23*'For Reference 2026 FMR'!G13)*12</f>
        <v>0</v>
      </c>
      <c r="I50" s="48">
        <f>(I23*'For Reference 2026 FMR'!H13)*12</f>
        <v>0</v>
      </c>
      <c r="J50" s="48">
        <f>(J23*'For Reference 2026 FMR'!I13)*12</f>
        <v>0</v>
      </c>
      <c r="K50" s="48">
        <f t="shared" si="3"/>
        <v>0</v>
      </c>
      <c r="L50" s="19"/>
      <c r="N50" s="22"/>
      <c r="O50" s="47"/>
      <c r="P50" s="47"/>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row>
    <row r="51" spans="2:55" x14ac:dyDescent="0.25">
      <c r="B51" s="17"/>
      <c r="C51" s="220" t="str">
        <f>IF('For Reference 2026 FMR'!C14="","",'For Reference 2026 FMR'!C14)</f>
        <v>Greene County</v>
      </c>
      <c r="D51" s="221"/>
      <c r="E51" s="48">
        <f>(E24*('For Reference 2026 FMR'!E14*0.75))*12</f>
        <v>0</v>
      </c>
      <c r="F51" s="48">
        <f>(F24*'For Reference 2026 FMR'!E14)*12</f>
        <v>0</v>
      </c>
      <c r="G51" s="48">
        <f>(G24*'For Reference 2026 FMR'!F14)*12</f>
        <v>0</v>
      </c>
      <c r="H51" s="48">
        <f>(H24*'For Reference 2026 FMR'!G14)*12</f>
        <v>0</v>
      </c>
      <c r="I51" s="48">
        <f>(I24*'For Reference 2026 FMR'!H14)*12</f>
        <v>0</v>
      </c>
      <c r="J51" s="48">
        <f>(J24*'For Reference 2026 FMR'!I14)*12</f>
        <v>0</v>
      </c>
      <c r="K51" s="48">
        <f t="shared" si="3"/>
        <v>0</v>
      </c>
      <c r="L51" s="19"/>
      <c r="N51" s="22"/>
      <c r="O51" s="47"/>
      <c r="P51" s="47"/>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row>
    <row r="52" spans="2:55" x14ac:dyDescent="0.25">
      <c r="B52" s="17"/>
      <c r="C52" s="220" t="str">
        <f>IF('For Reference 2026 FMR'!C15="","",'For Reference 2026 FMR'!C15)</f>
        <v>Indiana County</v>
      </c>
      <c r="D52" s="221"/>
      <c r="E52" s="48">
        <f>(E25*('For Reference 2026 FMR'!E15*0.75))*12</f>
        <v>0</v>
      </c>
      <c r="F52" s="48">
        <f>(F25*'For Reference 2026 FMR'!E15)*12</f>
        <v>0</v>
      </c>
      <c r="G52" s="48">
        <f>(G25*'For Reference 2026 FMR'!F15)*12</f>
        <v>0</v>
      </c>
      <c r="H52" s="48">
        <f>(H25*'For Reference 2026 FMR'!G15)*12</f>
        <v>0</v>
      </c>
      <c r="I52" s="48">
        <f>(I25*'For Reference 2026 FMR'!H15)*12</f>
        <v>0</v>
      </c>
      <c r="J52" s="48">
        <f>(J25*'For Reference 2026 FMR'!I15)*12</f>
        <v>0</v>
      </c>
      <c r="K52" s="48">
        <f t="shared" si="3"/>
        <v>0</v>
      </c>
      <c r="L52" s="19"/>
      <c r="N52" s="22"/>
      <c r="O52" s="47"/>
      <c r="P52" s="47"/>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row>
    <row r="53" spans="2:55" x14ac:dyDescent="0.25">
      <c r="B53" s="17"/>
      <c r="C53" s="220" t="str">
        <f>IF('For Reference 2026 FMR'!C16="","",'For Reference 2026 FMR'!C16)</f>
        <v>Jefferson County</v>
      </c>
      <c r="D53" s="221"/>
      <c r="E53" s="48">
        <f>(E26*('For Reference 2026 FMR'!E16*0.75))*12</f>
        <v>0</v>
      </c>
      <c r="F53" s="48">
        <f>(F26*'For Reference 2026 FMR'!E16)*12</f>
        <v>0</v>
      </c>
      <c r="G53" s="48">
        <f>(G26*'For Reference 2026 FMR'!F16)*12</f>
        <v>0</v>
      </c>
      <c r="H53" s="48">
        <f>(H26*'For Reference 2026 FMR'!G16)*12</f>
        <v>0</v>
      </c>
      <c r="I53" s="48">
        <f>(I26*'For Reference 2026 FMR'!H16)*12</f>
        <v>0</v>
      </c>
      <c r="J53" s="48">
        <f>(J26*'For Reference 2026 FMR'!I16)*12</f>
        <v>0</v>
      </c>
      <c r="K53" s="48">
        <f t="shared" si="3"/>
        <v>0</v>
      </c>
      <c r="L53" s="19"/>
      <c r="N53" s="22"/>
      <c r="O53" s="47"/>
      <c r="P53" s="47"/>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row>
    <row r="54" spans="2:55" x14ac:dyDescent="0.25">
      <c r="B54" s="17"/>
      <c r="C54" s="220" t="str">
        <f>IF('For Reference 2026 FMR'!C17="","",'For Reference 2026 FMR'!C17)</f>
        <v>Lawrence County</v>
      </c>
      <c r="D54" s="221"/>
      <c r="E54" s="48">
        <f>(E27*('For Reference 2026 FMR'!E17*0.75))*12</f>
        <v>0</v>
      </c>
      <c r="F54" s="48">
        <f>(F27*'For Reference 2026 FMR'!E17)*12</f>
        <v>0</v>
      </c>
      <c r="G54" s="48">
        <f>(G27*'For Reference 2026 FMR'!F17)*12</f>
        <v>0</v>
      </c>
      <c r="H54" s="48">
        <f>(H27*'For Reference 2026 FMR'!G17)*12</f>
        <v>0</v>
      </c>
      <c r="I54" s="48">
        <f>(I27*'For Reference 2026 FMR'!H17)*12</f>
        <v>0</v>
      </c>
      <c r="J54" s="48">
        <f>(J27*'For Reference 2026 FMR'!I17)*12</f>
        <v>0</v>
      </c>
      <c r="K54" s="48">
        <f t="shared" si="3"/>
        <v>0</v>
      </c>
      <c r="L54" s="19"/>
      <c r="N54" s="22"/>
      <c r="O54" s="47"/>
      <c r="P54" s="47"/>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row>
    <row r="55" spans="2:55" x14ac:dyDescent="0.25">
      <c r="B55" s="17"/>
      <c r="C55" s="220" t="str">
        <f>IF('For Reference 2026 FMR'!C18="","",'For Reference 2026 FMR'!C18)</f>
        <v>McKean County</v>
      </c>
      <c r="D55" s="221"/>
      <c r="E55" s="48">
        <f>(E28*('For Reference 2026 FMR'!E18*0.75))*12</f>
        <v>0</v>
      </c>
      <c r="F55" s="48">
        <f>(F28*'For Reference 2026 FMR'!E18)*12</f>
        <v>0</v>
      </c>
      <c r="G55" s="48">
        <f>(G28*'For Reference 2026 FMR'!F18)*12</f>
        <v>0</v>
      </c>
      <c r="H55" s="48">
        <f>(H28*'For Reference 2026 FMR'!G18)*12</f>
        <v>0</v>
      </c>
      <c r="I55" s="48">
        <f>(I28*'For Reference 2026 FMR'!H18)*12</f>
        <v>0</v>
      </c>
      <c r="J55" s="48">
        <f>(J28*'For Reference 2026 FMR'!I18)*12</f>
        <v>0</v>
      </c>
      <c r="K55" s="48">
        <f t="shared" si="3"/>
        <v>0</v>
      </c>
      <c r="L55" s="19"/>
      <c r="N55" s="22"/>
      <c r="O55" s="47"/>
      <c r="P55" s="47"/>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row>
    <row r="56" spans="2:55" x14ac:dyDescent="0.25">
      <c r="B56" s="17"/>
      <c r="C56" s="220" t="str">
        <f>IF('For Reference 2026 FMR'!C19="","",'For Reference 2026 FMR'!C19)</f>
        <v>Mercer County</v>
      </c>
      <c r="D56" s="221"/>
      <c r="E56" s="48">
        <f>(E29*('For Reference 2026 FMR'!E19*0.75))*12</f>
        <v>0</v>
      </c>
      <c r="F56" s="48">
        <f>(F29*'For Reference 2026 FMR'!E19)*12</f>
        <v>0</v>
      </c>
      <c r="G56" s="48">
        <f>(G29*'For Reference 2026 FMR'!F19)*12</f>
        <v>0</v>
      </c>
      <c r="H56" s="48">
        <f>(H29*'For Reference 2026 FMR'!G19)*12</f>
        <v>0</v>
      </c>
      <c r="I56" s="48">
        <f>(I29*'For Reference 2026 FMR'!H19)*12</f>
        <v>0</v>
      </c>
      <c r="J56" s="48">
        <f>(J29*'For Reference 2026 FMR'!I19)*12</f>
        <v>0</v>
      </c>
      <c r="K56" s="48">
        <f t="shared" si="3"/>
        <v>0</v>
      </c>
      <c r="L56" s="19"/>
      <c r="N56" s="22"/>
      <c r="O56" s="47"/>
      <c r="P56" s="47"/>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row>
    <row r="57" spans="2:55" x14ac:dyDescent="0.25">
      <c r="B57" s="17"/>
      <c r="C57" s="220" t="str">
        <f>IF('For Reference 2026 FMR'!C20="","",'For Reference 2026 FMR'!C20)</f>
        <v>Potter County</v>
      </c>
      <c r="D57" s="221"/>
      <c r="E57" s="48">
        <f>(E30*('For Reference 2026 FMR'!E20*0.75))*12</f>
        <v>0</v>
      </c>
      <c r="F57" s="48">
        <f>(F30*'For Reference 2026 FMR'!E20)*12</f>
        <v>0</v>
      </c>
      <c r="G57" s="48">
        <f>(G30*'For Reference 2026 FMR'!F20)*12</f>
        <v>0</v>
      </c>
      <c r="H57" s="48">
        <f>(H30*'For Reference 2026 FMR'!G20)*12</f>
        <v>0</v>
      </c>
      <c r="I57" s="48">
        <f>(I30*'For Reference 2026 FMR'!H20)*12</f>
        <v>0</v>
      </c>
      <c r="J57" s="48">
        <f>(J30*'For Reference 2026 FMR'!I20)*12</f>
        <v>0</v>
      </c>
      <c r="K57" s="48">
        <f t="shared" si="3"/>
        <v>0</v>
      </c>
      <c r="L57" s="19"/>
      <c r="N57" s="22"/>
      <c r="O57" s="47"/>
      <c r="P57" s="47"/>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row>
    <row r="58" spans="2:55" x14ac:dyDescent="0.25">
      <c r="B58" s="17"/>
      <c r="C58" s="220" t="str">
        <f>IF('For Reference 2026 FMR'!C21="","",'For Reference 2026 FMR'!C21)</f>
        <v>Venango County</v>
      </c>
      <c r="D58" s="221"/>
      <c r="E58" s="48">
        <f>(E31*('For Reference 2026 FMR'!E21*0.75))*12</f>
        <v>0</v>
      </c>
      <c r="F58" s="48">
        <f>(F31*'For Reference 2026 FMR'!E21)*12</f>
        <v>0</v>
      </c>
      <c r="G58" s="48">
        <f>(G31*'For Reference 2026 FMR'!F21)*12</f>
        <v>0</v>
      </c>
      <c r="H58" s="48">
        <f>(H31*'For Reference 2026 FMR'!G21)*12</f>
        <v>0</v>
      </c>
      <c r="I58" s="48">
        <f>(I31*'For Reference 2026 FMR'!H21)*12</f>
        <v>0</v>
      </c>
      <c r="J58" s="48">
        <f>(J31*'For Reference 2026 FMR'!I21)*12</f>
        <v>0</v>
      </c>
      <c r="K58" s="48">
        <f t="shared" si="3"/>
        <v>0</v>
      </c>
      <c r="L58" s="19"/>
      <c r="N58" s="22"/>
      <c r="O58" s="47"/>
      <c r="P58" s="47"/>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row>
    <row r="59" spans="2:55" x14ac:dyDescent="0.25">
      <c r="B59" s="17"/>
      <c r="C59" s="220" t="str">
        <f>IF('For Reference 2026 FMR'!C22="","",'For Reference 2026 FMR'!C22)</f>
        <v>Warren County</v>
      </c>
      <c r="D59" s="221"/>
      <c r="E59" s="48">
        <f>(E32*('For Reference 2026 FMR'!E22*0.75))*12</f>
        <v>0</v>
      </c>
      <c r="F59" s="48">
        <f>(F32*'For Reference 2026 FMR'!E22)*12</f>
        <v>0</v>
      </c>
      <c r="G59" s="48">
        <f>(G32*'For Reference 2026 FMR'!F22)*12</f>
        <v>0</v>
      </c>
      <c r="H59" s="48">
        <f>(H32*'For Reference 2026 FMR'!G22)*12</f>
        <v>0</v>
      </c>
      <c r="I59" s="48">
        <f>(I32*'For Reference 2026 FMR'!H22)*12</f>
        <v>0</v>
      </c>
      <c r="J59" s="48">
        <f>(J32*'For Reference 2026 FMR'!I22)*12</f>
        <v>0</v>
      </c>
      <c r="K59" s="48">
        <f t="shared" si="3"/>
        <v>0</v>
      </c>
      <c r="L59" s="19"/>
      <c r="N59" s="22"/>
      <c r="O59" s="47"/>
      <c r="P59" s="47"/>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row>
    <row r="60" spans="2:55" x14ac:dyDescent="0.25">
      <c r="B60" s="17"/>
      <c r="C60" s="220" t="str">
        <f>IF('For Reference 2026 FMR'!C23="","",'For Reference 2026 FMR'!C23)</f>
        <v>Washington County</v>
      </c>
      <c r="D60" s="221"/>
      <c r="E60" s="48">
        <f>(E33*('For Reference 2026 FMR'!E23*0.75))*12</f>
        <v>0</v>
      </c>
      <c r="F60" s="48">
        <f>(F33*'For Reference 2026 FMR'!E23)*12</f>
        <v>0</v>
      </c>
      <c r="G60" s="48">
        <f>(G33*'For Reference 2026 FMR'!F23)*12</f>
        <v>0</v>
      </c>
      <c r="H60" s="48">
        <f>(H33*'For Reference 2026 FMR'!G23)*12</f>
        <v>0</v>
      </c>
      <c r="I60" s="48">
        <f>(I33*'For Reference 2026 FMR'!H23)*12</f>
        <v>0</v>
      </c>
      <c r="J60" s="48">
        <f>(J33*'For Reference 2026 FMR'!I23)*12</f>
        <v>0</v>
      </c>
      <c r="K60" s="48">
        <f t="shared" si="3"/>
        <v>0</v>
      </c>
      <c r="L60" s="19"/>
      <c r="N60" s="22"/>
      <c r="O60" s="47"/>
      <c r="P60" s="47"/>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row>
    <row r="61" spans="2:55" x14ac:dyDescent="0.25">
      <c r="B61" s="17"/>
      <c r="C61" s="220" t="str">
        <f>IF('For Reference 2026 FMR'!C24="","",'For Reference 2026 FMR'!C24)</f>
        <v>Westmoreland County</v>
      </c>
      <c r="D61" s="221"/>
      <c r="E61" s="48">
        <f>(E34*('For Reference 2026 FMR'!E24*0.75))*12</f>
        <v>0</v>
      </c>
      <c r="F61" s="48">
        <f>(F34*'For Reference 2026 FMR'!E24)*12</f>
        <v>0</v>
      </c>
      <c r="G61" s="48">
        <f>(G34*'For Reference 2026 FMR'!F24)*12</f>
        <v>0</v>
      </c>
      <c r="H61" s="48">
        <f>(H34*'For Reference 2026 FMR'!G24)*12</f>
        <v>0</v>
      </c>
      <c r="I61" s="48">
        <f>(I34*'For Reference 2026 FMR'!H24)*12</f>
        <v>0</v>
      </c>
      <c r="J61" s="48">
        <f>(J34*'For Reference 2026 FMR'!I24)*12</f>
        <v>0</v>
      </c>
      <c r="K61" s="48">
        <f t="shared" si="3"/>
        <v>0</v>
      </c>
      <c r="L61" s="19"/>
      <c r="N61" s="22"/>
      <c r="O61" s="47"/>
      <c r="P61" s="47"/>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row>
    <row r="62" spans="2:55" ht="5.25" customHeight="1" thickBot="1" x14ac:dyDescent="0.3">
      <c r="B62" s="27"/>
      <c r="C62" s="29"/>
      <c r="D62" s="29"/>
      <c r="E62" s="29"/>
      <c r="F62" s="29"/>
      <c r="G62" s="29"/>
      <c r="H62" s="29"/>
      <c r="I62" s="29"/>
      <c r="J62" s="29"/>
      <c r="K62" s="29"/>
      <c r="L62" s="30"/>
      <c r="N62" s="22"/>
      <c r="O62" s="47"/>
      <c r="P62" s="47"/>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row>
    <row r="63" spans="2:55" ht="6" customHeight="1" x14ac:dyDescent="0.25">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row>
    <row r="64" spans="2:55"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sheetData>
  <sheetProtection algorithmName="SHA-512" hashValue="jSTg8jPBnvRvxQJ5u9qf2KViYvlJDcX9FXem4r0i/rqfcRIl+KAUmkoEKVEy4y18dCLQfik+4Ksbjtz6HvhPsQ==" saltValue="/Gcb5HSRsU2uaJ1u10GbDA==" spinCount="100000" sheet="1" formatRows="0" selectLockedCells="1"/>
  <mergeCells count="51">
    <mergeCell ref="C61:D61"/>
    <mergeCell ref="C41:D41"/>
    <mergeCell ref="C53:D53"/>
    <mergeCell ref="C54:D54"/>
    <mergeCell ref="C55:D55"/>
    <mergeCell ref="C56:D56"/>
    <mergeCell ref="C57:D57"/>
    <mergeCell ref="C51:D51"/>
    <mergeCell ref="C52:D52"/>
    <mergeCell ref="C42:D42"/>
    <mergeCell ref="C44:D44"/>
    <mergeCell ref="C45:D45"/>
    <mergeCell ref="C46:D46"/>
    <mergeCell ref="C16:D16"/>
    <mergeCell ref="C17:D17"/>
    <mergeCell ref="C58:D58"/>
    <mergeCell ref="C59:D59"/>
    <mergeCell ref="C60:D60"/>
    <mergeCell ref="C50:D50"/>
    <mergeCell ref="C21:D21"/>
    <mergeCell ref="C22:D22"/>
    <mergeCell ref="C23:D23"/>
    <mergeCell ref="C24:D24"/>
    <mergeCell ref="C25:D25"/>
    <mergeCell ref="C31:D31"/>
    <mergeCell ref="C32:D32"/>
    <mergeCell ref="C33:D33"/>
    <mergeCell ref="C34:D34"/>
    <mergeCell ref="C26:D26"/>
    <mergeCell ref="C3:L3"/>
    <mergeCell ref="C15:D15"/>
    <mergeCell ref="D5:E5"/>
    <mergeCell ref="F5:G5"/>
    <mergeCell ref="H5:L5"/>
    <mergeCell ref="C13:D13"/>
    <mergeCell ref="C14:D14"/>
    <mergeCell ref="C6:K6"/>
    <mergeCell ref="B8:L8"/>
    <mergeCell ref="C9:K9"/>
    <mergeCell ref="C18:D18"/>
    <mergeCell ref="C19:D19"/>
    <mergeCell ref="C20:D20"/>
    <mergeCell ref="C48:D48"/>
    <mergeCell ref="C49:D49"/>
    <mergeCell ref="C29:D29"/>
    <mergeCell ref="C30:D30"/>
    <mergeCell ref="C27:D27"/>
    <mergeCell ref="C28:D28"/>
    <mergeCell ref="C43:D43"/>
    <mergeCell ref="C47:D47"/>
    <mergeCell ref="C39:D40"/>
  </mergeCells>
  <pageMargins left="0.7" right="0.7" top="0.75" bottom="0.75" header="0.3" footer="0.3"/>
  <pageSetup scale="78" fitToHeight="0" orientation="landscape"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8DAF-5AD7-4670-A18B-29D0BDAEFD4E}">
  <sheetPr codeName="Sheet4">
    <pageSetUpPr fitToPage="1"/>
  </sheetPr>
  <dimension ref="B1:CB259"/>
  <sheetViews>
    <sheetView workbookViewId="0">
      <selection activeCell="F7" sqref="F7:G7"/>
    </sheetView>
  </sheetViews>
  <sheetFormatPr defaultColWidth="9.140625" defaultRowHeight="15" x14ac:dyDescent="0.25"/>
  <cols>
    <col min="1" max="2" width="1.85546875" style="15" customWidth="1"/>
    <col min="3" max="3" width="14.140625" style="15" customWidth="1"/>
    <col min="4" max="4" width="21.42578125" style="15" customWidth="1"/>
    <col min="5" max="5" width="15.42578125" style="15" customWidth="1"/>
    <col min="6" max="6" width="18.140625" style="15" customWidth="1"/>
    <col min="7" max="7" width="28.42578125" style="15" customWidth="1"/>
    <col min="8" max="9" width="1.85546875" style="15" customWidth="1"/>
    <col min="10" max="15" width="17.28515625" style="22" customWidth="1"/>
    <col min="16" max="52" width="9.140625" style="22"/>
    <col min="53" max="16384" width="9.140625" style="15"/>
  </cols>
  <sheetData>
    <row r="1" spans="2:80" ht="3.75" customHeight="1" thickBot="1" x14ac:dyDescent="0.3"/>
    <row r="2" spans="2:80" ht="18.75" x14ac:dyDescent="0.3">
      <c r="B2" s="66"/>
      <c r="C2" s="67" t="s">
        <v>96</v>
      </c>
      <c r="D2" s="68"/>
      <c r="E2" s="68"/>
      <c r="F2" s="68"/>
      <c r="G2" s="68"/>
      <c r="H2" s="69"/>
      <c r="AP2" s="15"/>
      <c r="AQ2" s="15"/>
      <c r="AR2" s="15"/>
      <c r="AS2" s="15"/>
      <c r="AT2" s="15"/>
      <c r="AU2" s="15"/>
      <c r="AV2" s="15"/>
      <c r="AW2" s="15"/>
      <c r="AX2" s="15"/>
      <c r="AY2" s="15"/>
      <c r="AZ2" s="15"/>
    </row>
    <row r="3" spans="2:80" ht="103.5" customHeight="1" thickBot="1" x14ac:dyDescent="0.3">
      <c r="B3" s="70"/>
      <c r="C3" s="203" t="s">
        <v>174</v>
      </c>
      <c r="D3" s="203"/>
      <c r="E3" s="203"/>
      <c r="F3" s="203"/>
      <c r="G3" s="203"/>
      <c r="H3" s="79"/>
      <c r="AP3" s="15"/>
      <c r="AQ3" s="15"/>
      <c r="AR3" s="15"/>
      <c r="AS3" s="15"/>
      <c r="AT3" s="15"/>
      <c r="AU3" s="15"/>
      <c r="AV3" s="15"/>
      <c r="AW3" s="15"/>
      <c r="AX3" s="15"/>
      <c r="AY3" s="15"/>
      <c r="AZ3" s="15"/>
    </row>
    <row r="4" spans="2:80" ht="4.5" customHeight="1" x14ac:dyDescent="0.25"/>
    <row r="5" spans="2:80" s="20" customFormat="1" ht="12" x14ac:dyDescent="0.2">
      <c r="B5" s="13"/>
      <c r="C5" s="5" t="s">
        <v>45</v>
      </c>
      <c r="D5" s="235" t="str">
        <f>IF('General Information'!D7="","",'General Information'!D7)</f>
        <v/>
      </c>
      <c r="E5" s="236"/>
      <c r="F5" s="5" t="s">
        <v>94</v>
      </c>
      <c r="G5" s="237" t="str">
        <f>IF('General Information'!D13="","",'General Information'!D13)</f>
        <v/>
      </c>
      <c r="H5" s="238"/>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s="20" customFormat="1" ht="12" x14ac:dyDescent="0.2">
      <c r="C6" s="135"/>
      <c r="D6" s="136"/>
      <c r="E6" s="136"/>
      <c r="F6" s="135"/>
      <c r="G6" s="134"/>
      <c r="H6" s="134"/>
      <c r="I6" s="80"/>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row>
    <row r="7" spans="2:80" s="20" customFormat="1" ht="34.5" customHeight="1" x14ac:dyDescent="0.2">
      <c r="B7" s="228" t="s">
        <v>168</v>
      </c>
      <c r="C7" s="228"/>
      <c r="D7" s="228"/>
      <c r="E7" s="229"/>
      <c r="F7" s="216"/>
      <c r="G7" s="216"/>
      <c r="H7" s="134"/>
      <c r="I7" s="80"/>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row>
    <row r="8" spans="2:80" s="20" customFormat="1" ht="5.25" customHeight="1" x14ac:dyDescent="0.2">
      <c r="B8" s="137"/>
      <c r="C8" s="137"/>
      <c r="D8" s="137"/>
      <c r="E8" s="138"/>
      <c r="F8" s="139"/>
      <c r="G8" s="140"/>
      <c r="H8" s="134"/>
      <c r="I8" s="80"/>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row>
    <row r="9" spans="2:80" s="20" customFormat="1" ht="87" customHeight="1" x14ac:dyDescent="0.2">
      <c r="B9" s="228" t="s">
        <v>169</v>
      </c>
      <c r="C9" s="228"/>
      <c r="D9" s="228"/>
      <c r="E9" s="229"/>
      <c r="F9" s="230"/>
      <c r="G9" s="230"/>
      <c r="H9" s="134"/>
      <c r="I9" s="80"/>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row>
    <row r="10" spans="2:80" ht="28.5" customHeight="1" x14ac:dyDescent="0.25">
      <c r="B10" s="212" t="s">
        <v>84</v>
      </c>
      <c r="C10" s="212"/>
      <c r="D10" s="212"/>
      <c r="E10" s="212"/>
      <c r="F10" s="212"/>
      <c r="G10" s="212"/>
      <c r="H10" s="212"/>
    </row>
    <row r="11" spans="2:80" ht="6" customHeight="1" thickBot="1" x14ac:dyDescent="0.3">
      <c r="C11" s="73"/>
      <c r="D11" s="73"/>
    </row>
    <row r="12" spans="2:80" ht="25.5" customHeight="1" x14ac:dyDescent="0.25">
      <c r="B12" s="224" t="s">
        <v>188</v>
      </c>
      <c r="C12" s="225"/>
      <c r="D12" s="225"/>
      <c r="E12" s="225"/>
      <c r="F12" s="225"/>
      <c r="G12" s="225"/>
      <c r="H12" s="226"/>
    </row>
    <row r="13" spans="2:80" ht="18.75" x14ac:dyDescent="0.25">
      <c r="B13" s="17"/>
      <c r="C13" s="10" t="s">
        <v>69</v>
      </c>
      <c r="D13" s="81"/>
      <c r="E13" s="82"/>
      <c r="F13" s="82"/>
      <c r="G13" s="82"/>
      <c r="H13" s="19"/>
    </row>
    <row r="14" spans="2:80" ht="5.25" customHeight="1" x14ac:dyDescent="0.25">
      <c r="B14" s="17"/>
      <c r="C14" s="83"/>
      <c r="D14" s="83"/>
      <c r="H14" s="19"/>
    </row>
    <row r="15" spans="2:80" ht="30.75" customHeight="1" x14ac:dyDescent="0.25">
      <c r="B15" s="17"/>
      <c r="C15" s="233" t="s">
        <v>0</v>
      </c>
      <c r="D15" s="234"/>
      <c r="E15" s="84" t="s">
        <v>1</v>
      </c>
      <c r="F15" s="239" t="s">
        <v>2</v>
      </c>
      <c r="G15" s="240"/>
      <c r="H15" s="19"/>
    </row>
    <row r="16" spans="2:80" ht="65.25" customHeight="1" x14ac:dyDescent="0.25">
      <c r="B16" s="17"/>
      <c r="C16" s="231" t="s">
        <v>3</v>
      </c>
      <c r="D16" s="232"/>
      <c r="E16" s="85" t="s">
        <v>10</v>
      </c>
      <c r="F16" s="241"/>
      <c r="G16" s="242"/>
      <c r="H16" s="19"/>
    </row>
    <row r="17" spans="2:8" ht="65.25" customHeight="1" x14ac:dyDescent="0.25">
      <c r="B17" s="17"/>
      <c r="C17" s="231" t="s">
        <v>4</v>
      </c>
      <c r="D17" s="232"/>
      <c r="E17" s="85" t="s">
        <v>10</v>
      </c>
      <c r="F17" s="241"/>
      <c r="G17" s="242"/>
      <c r="H17" s="19"/>
    </row>
    <row r="18" spans="2:8" ht="65.25" customHeight="1" x14ac:dyDescent="0.25">
      <c r="B18" s="17"/>
      <c r="C18" s="231" t="s">
        <v>5</v>
      </c>
      <c r="D18" s="232"/>
      <c r="E18" s="85" t="s">
        <v>10</v>
      </c>
      <c r="F18" s="241"/>
      <c r="G18" s="242"/>
      <c r="H18" s="19"/>
    </row>
    <row r="19" spans="2:8" ht="65.25" customHeight="1" x14ac:dyDescent="0.25">
      <c r="B19" s="17"/>
      <c r="C19" s="231" t="s">
        <v>6</v>
      </c>
      <c r="D19" s="232"/>
      <c r="E19" s="85" t="s">
        <v>10</v>
      </c>
      <c r="F19" s="241"/>
      <c r="G19" s="242"/>
      <c r="H19" s="19"/>
    </row>
    <row r="20" spans="2:8" ht="65.25" customHeight="1" x14ac:dyDescent="0.25">
      <c r="B20" s="17"/>
      <c r="C20" s="231" t="s">
        <v>7</v>
      </c>
      <c r="D20" s="232"/>
      <c r="E20" s="85" t="s">
        <v>10</v>
      </c>
      <c r="F20" s="241"/>
      <c r="G20" s="242"/>
      <c r="H20" s="19"/>
    </row>
    <row r="21" spans="2:8" ht="65.25" customHeight="1" x14ac:dyDescent="0.25">
      <c r="B21" s="17"/>
      <c r="C21" s="231" t="s">
        <v>8</v>
      </c>
      <c r="D21" s="232"/>
      <c r="E21" s="85" t="s">
        <v>10</v>
      </c>
      <c r="F21" s="241"/>
      <c r="G21" s="242"/>
      <c r="H21" s="19"/>
    </row>
    <row r="22" spans="2:8" ht="65.25" customHeight="1" x14ac:dyDescent="0.25">
      <c r="B22" s="17"/>
      <c r="C22" s="231" t="s">
        <v>9</v>
      </c>
      <c r="D22" s="232"/>
      <c r="E22" s="85" t="s">
        <v>10</v>
      </c>
      <c r="F22" s="241"/>
      <c r="G22" s="242"/>
      <c r="H22" s="19"/>
    </row>
    <row r="23" spans="2:8" ht="32.25" customHeight="1" x14ac:dyDescent="0.25">
      <c r="B23" s="17"/>
      <c r="C23" s="231" t="s">
        <v>119</v>
      </c>
      <c r="D23" s="232"/>
      <c r="E23" s="86">
        <f>SUM(E16:E22)</f>
        <v>0</v>
      </c>
      <c r="F23" s="243"/>
      <c r="G23" s="244"/>
      <c r="H23" s="19"/>
    </row>
    <row r="24" spans="2:8" ht="5.25" customHeight="1" thickBot="1" x14ac:dyDescent="0.3">
      <c r="B24" s="27"/>
      <c r="C24" s="29"/>
      <c r="D24" s="29"/>
      <c r="E24" s="29"/>
      <c r="F24" s="29"/>
      <c r="G24" s="29"/>
      <c r="H24" s="30"/>
    </row>
    <row r="25" spans="2:8" ht="5.25" customHeight="1" x14ac:dyDescent="0.25"/>
    <row r="26" spans="2:8" s="22" customFormat="1" x14ac:dyDescent="0.25"/>
    <row r="27" spans="2:8" s="22" customFormat="1" x14ac:dyDescent="0.25"/>
    <row r="28" spans="2:8" s="22" customFormat="1" x14ac:dyDescent="0.25"/>
    <row r="29" spans="2:8" s="22" customFormat="1" x14ac:dyDescent="0.25"/>
    <row r="30" spans="2:8" s="22" customFormat="1" x14ac:dyDescent="0.25"/>
    <row r="31" spans="2:8" s="22" customFormat="1" x14ac:dyDescent="0.25"/>
    <row r="32" spans="2:8"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sheetData>
  <sheetProtection algorithmName="SHA-512" hashValue="+dfALxhuJ2mJIJF7qxmIIWN05qcWn/Uub+++3Nb89RLaMzWUEMGI7/hxu2uLY4PdWrLnwthwZTV9zMIfLr1GdA==" saltValue="p4S1EZ8jNmoFP6GTW4/Jyg==" spinCount="100000" sheet="1" formatRows="0" selectLockedCells="1"/>
  <mergeCells count="27">
    <mergeCell ref="C3:G3"/>
    <mergeCell ref="C22:D22"/>
    <mergeCell ref="C23:D23"/>
    <mergeCell ref="D5:E5"/>
    <mergeCell ref="G5:H5"/>
    <mergeCell ref="F15:G15"/>
    <mergeCell ref="F16:G16"/>
    <mergeCell ref="F17:G17"/>
    <mergeCell ref="F18:G18"/>
    <mergeCell ref="F19:G19"/>
    <mergeCell ref="F20:G20"/>
    <mergeCell ref="F21:G21"/>
    <mergeCell ref="F22:G22"/>
    <mergeCell ref="F23:G23"/>
    <mergeCell ref="C17:D17"/>
    <mergeCell ref="C18:D18"/>
    <mergeCell ref="C20:D20"/>
    <mergeCell ref="C21:D21"/>
    <mergeCell ref="B10:H10"/>
    <mergeCell ref="B12:H12"/>
    <mergeCell ref="C15:D15"/>
    <mergeCell ref="C16:D16"/>
    <mergeCell ref="F7:G7"/>
    <mergeCell ref="B7:E7"/>
    <mergeCell ref="B9:E9"/>
    <mergeCell ref="F9:G9"/>
    <mergeCell ref="C19:D19"/>
  </mergeCells>
  <dataValidations count="1">
    <dataValidation type="list" allowBlank="1" showInputMessage="1" showErrorMessage="1" sqref="F7:G8" xr:uid="{B4DE12DC-1824-4B78-A4A0-AD77D536CFCD}">
      <formula1>"Yes, No"</formula1>
    </dataValidation>
  </dataValidation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workbookViewId="0">
      <selection activeCell="E11" sqref="E11"/>
    </sheetView>
  </sheetViews>
  <sheetFormatPr defaultColWidth="9.140625" defaultRowHeight="15" x14ac:dyDescent="0.25"/>
  <cols>
    <col min="1" max="2" width="2" style="15" customWidth="1"/>
    <col min="3" max="3" width="14.42578125" style="15" customWidth="1"/>
    <col min="4" max="4" width="16.28515625" style="15" customWidth="1"/>
    <col min="5" max="5" width="17.140625" style="15" customWidth="1"/>
    <col min="6" max="6" width="19.42578125" style="15" customWidth="1"/>
    <col min="7" max="7" width="32" style="15" customWidth="1"/>
    <col min="8" max="9" width="1.7109375" style="15" customWidth="1"/>
    <col min="10" max="41" width="9.140625" style="22"/>
    <col min="42" max="16384" width="9.140625" style="15"/>
  </cols>
  <sheetData>
    <row r="1" spans="2:80" ht="3.75" customHeight="1" thickBot="1" x14ac:dyDescent="0.3"/>
    <row r="2" spans="2:80" ht="18.75" x14ac:dyDescent="0.3">
      <c r="B2" s="66"/>
      <c r="C2" s="67" t="s">
        <v>95</v>
      </c>
      <c r="D2" s="68"/>
      <c r="E2" s="68"/>
      <c r="F2" s="68"/>
      <c r="G2" s="68"/>
      <c r="H2" s="69"/>
    </row>
    <row r="3" spans="2:80" ht="108" customHeight="1" thickBot="1" x14ac:dyDescent="0.3">
      <c r="B3" s="70"/>
      <c r="C3" s="203" t="s">
        <v>173</v>
      </c>
      <c r="D3" s="203"/>
      <c r="E3" s="203"/>
      <c r="F3" s="203"/>
      <c r="G3" s="203"/>
      <c r="H3" s="79"/>
    </row>
    <row r="4" spans="2:80" ht="9" customHeight="1" x14ac:dyDescent="0.25">
      <c r="C4" s="72"/>
      <c r="D4" s="72"/>
      <c r="E4" s="72"/>
      <c r="F4" s="72"/>
      <c r="G4" s="72"/>
    </row>
    <row r="5" spans="2:80" s="20" customFormat="1" ht="13.5" customHeight="1" x14ac:dyDescent="0.2">
      <c r="B5" s="4"/>
      <c r="C5" s="5" t="s">
        <v>45</v>
      </c>
      <c r="D5" s="235" t="str">
        <f>IF('General Information'!D7="","",'General Information'!D7)</f>
        <v/>
      </c>
      <c r="E5" s="236"/>
      <c r="F5" s="5" t="s">
        <v>94</v>
      </c>
      <c r="G5" s="237" t="str">
        <f>IF('General Information'!D13="","",'General Information'!D13)</f>
        <v/>
      </c>
      <c r="H5" s="238"/>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30.75" customHeight="1" thickBot="1" x14ac:dyDescent="0.3">
      <c r="B6" s="245" t="s">
        <v>70</v>
      </c>
      <c r="C6" s="245"/>
      <c r="D6" s="245"/>
      <c r="E6" s="245"/>
      <c r="F6" s="245"/>
      <c r="G6" s="245"/>
      <c r="H6" s="245"/>
    </row>
    <row r="7" spans="2:80" ht="20.25" customHeight="1" x14ac:dyDescent="0.35">
      <c r="B7" s="246" t="s">
        <v>189</v>
      </c>
      <c r="C7" s="247"/>
      <c r="D7" s="247"/>
      <c r="E7" s="247"/>
      <c r="F7" s="247"/>
      <c r="G7" s="247"/>
      <c r="H7" s="248"/>
    </row>
    <row r="8" spans="2:80" s="88" customFormat="1" ht="18.75" x14ac:dyDescent="0.3">
      <c r="B8" s="87"/>
      <c r="C8" s="252" t="s">
        <v>71</v>
      </c>
      <c r="D8" s="252"/>
      <c r="E8" s="252"/>
      <c r="F8" s="252"/>
      <c r="G8" s="252"/>
      <c r="H8" s="253"/>
      <c r="J8" s="89"/>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row>
    <row r="9" spans="2:80" ht="7.5" customHeight="1" x14ac:dyDescent="0.25">
      <c r="B9" s="17"/>
      <c r="C9" s="91"/>
      <c r="D9" s="91"/>
      <c r="H9" s="19"/>
    </row>
    <row r="10" spans="2:80" ht="34.5" x14ac:dyDescent="0.25">
      <c r="B10" s="17"/>
      <c r="C10" s="262" t="s">
        <v>0</v>
      </c>
      <c r="D10" s="263"/>
      <c r="E10" s="92" t="s">
        <v>1</v>
      </c>
      <c r="F10" s="254" t="s">
        <v>2</v>
      </c>
      <c r="G10" s="255"/>
      <c r="H10" s="19"/>
    </row>
    <row r="11" spans="2:80" ht="51.95" customHeight="1" x14ac:dyDescent="0.25">
      <c r="B11" s="17"/>
      <c r="C11" s="260" t="s">
        <v>16</v>
      </c>
      <c r="D11" s="261"/>
      <c r="E11" s="85" t="s">
        <v>10</v>
      </c>
      <c r="F11" s="256"/>
      <c r="G11" s="257"/>
      <c r="H11" s="19"/>
    </row>
    <row r="12" spans="2:80" ht="51.95" customHeight="1" x14ac:dyDescent="0.25">
      <c r="B12" s="17"/>
      <c r="C12" s="260" t="s">
        <v>17</v>
      </c>
      <c r="D12" s="261"/>
      <c r="E12" s="85" t="s">
        <v>10</v>
      </c>
      <c r="F12" s="256"/>
      <c r="G12" s="257"/>
      <c r="H12" s="19"/>
    </row>
    <row r="13" spans="2:80" ht="51.95" customHeight="1" x14ac:dyDescent="0.25">
      <c r="B13" s="17"/>
      <c r="C13" s="260" t="s">
        <v>18</v>
      </c>
      <c r="D13" s="261"/>
      <c r="E13" s="85" t="s">
        <v>10</v>
      </c>
      <c r="F13" s="256"/>
      <c r="G13" s="257"/>
      <c r="H13" s="19"/>
    </row>
    <row r="14" spans="2:80" ht="51.95" customHeight="1" x14ac:dyDescent="0.25">
      <c r="B14" s="17"/>
      <c r="C14" s="260" t="s">
        <v>19</v>
      </c>
      <c r="D14" s="261"/>
      <c r="E14" s="85" t="s">
        <v>10</v>
      </c>
      <c r="F14" s="256"/>
      <c r="G14" s="257"/>
      <c r="H14" s="19"/>
    </row>
    <row r="15" spans="2:80" ht="51.95" customHeight="1" x14ac:dyDescent="0.25">
      <c r="B15" s="17"/>
      <c r="C15" s="260" t="s">
        <v>20</v>
      </c>
      <c r="D15" s="261"/>
      <c r="E15" s="85" t="s">
        <v>10</v>
      </c>
      <c r="F15" s="256"/>
      <c r="G15" s="257"/>
      <c r="H15" s="19"/>
    </row>
    <row r="16" spans="2:80" ht="51.95" customHeight="1" x14ac:dyDescent="0.25">
      <c r="B16" s="17"/>
      <c r="C16" s="260" t="s">
        <v>21</v>
      </c>
      <c r="D16" s="261"/>
      <c r="E16" s="85" t="s">
        <v>10</v>
      </c>
      <c r="F16" s="256"/>
      <c r="G16" s="257"/>
      <c r="H16" s="19"/>
    </row>
    <row r="17" spans="2:8" ht="217.5" customHeight="1" x14ac:dyDescent="0.25">
      <c r="B17" s="17"/>
      <c r="C17" s="260" t="s">
        <v>177</v>
      </c>
      <c r="D17" s="261"/>
      <c r="E17" s="85" t="s">
        <v>10</v>
      </c>
      <c r="F17" s="256"/>
      <c r="G17" s="257"/>
      <c r="H17" s="19"/>
    </row>
    <row r="18" spans="2:8" ht="51.95" customHeight="1" x14ac:dyDescent="0.25">
      <c r="B18" s="17"/>
      <c r="C18" s="260" t="s">
        <v>22</v>
      </c>
      <c r="D18" s="261"/>
      <c r="E18" s="85" t="s">
        <v>10</v>
      </c>
      <c r="F18" s="256"/>
      <c r="G18" s="257"/>
      <c r="H18" s="19"/>
    </row>
    <row r="19" spans="2:8" ht="51.95" customHeight="1" x14ac:dyDescent="0.25">
      <c r="B19" s="17"/>
      <c r="C19" s="260" t="s">
        <v>23</v>
      </c>
      <c r="D19" s="261"/>
      <c r="E19" s="85" t="s">
        <v>10</v>
      </c>
      <c r="F19" s="256"/>
      <c r="G19" s="257"/>
      <c r="H19" s="19"/>
    </row>
    <row r="20" spans="2:8" ht="51.95" customHeight="1" x14ac:dyDescent="0.25">
      <c r="B20" s="17"/>
      <c r="C20" s="260" t="s">
        <v>24</v>
      </c>
      <c r="D20" s="261"/>
      <c r="E20" s="85" t="s">
        <v>10</v>
      </c>
      <c r="F20" s="256"/>
      <c r="G20" s="257"/>
      <c r="H20" s="19"/>
    </row>
    <row r="21" spans="2:8" ht="51.95" customHeight="1" x14ac:dyDescent="0.25">
      <c r="B21" s="17"/>
      <c r="C21" s="260" t="s">
        <v>25</v>
      </c>
      <c r="D21" s="261"/>
      <c r="E21" s="85" t="s">
        <v>10</v>
      </c>
      <c r="F21" s="256"/>
      <c r="G21" s="257"/>
      <c r="H21" s="19"/>
    </row>
    <row r="22" spans="2:8" ht="51.95" customHeight="1" x14ac:dyDescent="0.25">
      <c r="B22" s="17"/>
      <c r="C22" s="260" t="s">
        <v>26</v>
      </c>
      <c r="D22" s="261"/>
      <c r="E22" s="85" t="s">
        <v>10</v>
      </c>
      <c r="F22" s="256"/>
      <c r="G22" s="257"/>
      <c r="H22" s="19"/>
    </row>
    <row r="23" spans="2:8" ht="51.95" customHeight="1" x14ac:dyDescent="0.25">
      <c r="B23" s="17"/>
      <c r="C23" s="260" t="s">
        <v>27</v>
      </c>
      <c r="D23" s="261"/>
      <c r="E23" s="85" t="s">
        <v>10</v>
      </c>
      <c r="F23" s="256"/>
      <c r="G23" s="257"/>
      <c r="H23" s="19"/>
    </row>
    <row r="24" spans="2:8" ht="51.95" customHeight="1" x14ac:dyDescent="0.25">
      <c r="B24" s="17"/>
      <c r="C24" s="260" t="s">
        <v>28</v>
      </c>
      <c r="D24" s="261"/>
      <c r="E24" s="85" t="s">
        <v>10</v>
      </c>
      <c r="F24" s="256"/>
      <c r="G24" s="257"/>
      <c r="H24" s="19"/>
    </row>
    <row r="25" spans="2:8" ht="51.95" customHeight="1" x14ac:dyDescent="0.25">
      <c r="B25" s="17"/>
      <c r="C25" s="260" t="s">
        <v>29</v>
      </c>
      <c r="D25" s="261"/>
      <c r="E25" s="85" t="s">
        <v>10</v>
      </c>
      <c r="F25" s="256"/>
      <c r="G25" s="257"/>
      <c r="H25" s="19"/>
    </row>
    <row r="26" spans="2:8" ht="51.95" customHeight="1" x14ac:dyDescent="0.25">
      <c r="B26" s="17"/>
      <c r="C26" s="260" t="s">
        <v>30</v>
      </c>
      <c r="D26" s="261"/>
      <c r="E26" s="85" t="s">
        <v>10</v>
      </c>
      <c r="F26" s="256"/>
      <c r="G26" s="257"/>
      <c r="H26" s="19"/>
    </row>
    <row r="27" spans="2:8" ht="111.75" customHeight="1" x14ac:dyDescent="0.25">
      <c r="B27" s="17"/>
      <c r="C27" s="260" t="s">
        <v>121</v>
      </c>
      <c r="D27" s="261"/>
      <c r="E27" s="85" t="s">
        <v>10</v>
      </c>
      <c r="F27" s="256"/>
      <c r="G27" s="257"/>
      <c r="H27" s="19"/>
    </row>
    <row r="28" spans="2:8" ht="45.75" customHeight="1" x14ac:dyDescent="0.25">
      <c r="B28" s="17"/>
      <c r="C28" s="266" t="s">
        <v>120</v>
      </c>
      <c r="D28" s="267"/>
      <c r="E28" s="93">
        <f>SUM(E11:E27)</f>
        <v>0</v>
      </c>
      <c r="F28" s="264"/>
      <c r="G28" s="265"/>
      <c r="H28" s="19"/>
    </row>
    <row r="29" spans="2:8" x14ac:dyDescent="0.25">
      <c r="B29" s="17"/>
      <c r="H29" s="19"/>
    </row>
    <row r="30" spans="2:8" ht="268.5" customHeight="1" x14ac:dyDescent="0.25">
      <c r="B30" s="17"/>
      <c r="C30" s="258" t="s">
        <v>190</v>
      </c>
      <c r="D30" s="259"/>
      <c r="E30" s="249"/>
      <c r="F30" s="250"/>
      <c r="G30" s="251"/>
      <c r="H30" s="19"/>
    </row>
    <row r="31" spans="2:8" ht="7.5" customHeight="1" thickBot="1" x14ac:dyDescent="0.3">
      <c r="B31" s="27"/>
      <c r="C31" s="29"/>
      <c r="D31" s="29"/>
      <c r="E31" s="29"/>
      <c r="F31" s="29"/>
      <c r="G31" s="29"/>
      <c r="H31" s="30"/>
    </row>
    <row r="32" spans="2:8" ht="8.25" customHeigh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sheetData>
  <sheetProtection algorithmName="SHA-512" hashValue="n1ILjrJNUjOOzF4Wg1PF9JQgnD12TLexr15XjBs6WaNffMvyf+SpdkXqgGtPiKOoP13lHWGL8J17asxHfPbP+Q==" saltValue="R8d7N39hLGI4GKGkTowZOg==" spinCount="100000" sheet="1"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5F6EE-D9DA-41D8-BF87-E135A37D72FF}">
  <sheetPr codeName="Sheet11">
    <pageSetUpPr fitToPage="1"/>
  </sheetPr>
  <dimension ref="A1:CB203"/>
  <sheetViews>
    <sheetView workbookViewId="0">
      <selection activeCell="E11" sqref="E11"/>
    </sheetView>
  </sheetViews>
  <sheetFormatPr defaultColWidth="9.140625" defaultRowHeight="15" x14ac:dyDescent="0.25"/>
  <cols>
    <col min="1" max="2" width="2" style="15" customWidth="1"/>
    <col min="3" max="3" width="14.42578125" style="15" customWidth="1"/>
    <col min="4" max="4" width="16" style="15" customWidth="1"/>
    <col min="5" max="5" width="16.42578125" style="15" customWidth="1"/>
    <col min="6" max="6" width="19.140625" style="15" customWidth="1"/>
    <col min="7" max="7" width="32" style="15" customWidth="1"/>
    <col min="8" max="9" width="1.7109375" style="15" customWidth="1"/>
    <col min="10" max="41" width="9.140625" style="22"/>
    <col min="42" max="16384" width="9.140625" style="15"/>
  </cols>
  <sheetData>
    <row r="1" spans="1:80" ht="3.75" customHeight="1" thickBot="1" x14ac:dyDescent="0.3"/>
    <row r="2" spans="1:80" ht="18.75" x14ac:dyDescent="0.3">
      <c r="B2" s="66"/>
      <c r="C2" s="67" t="s">
        <v>98</v>
      </c>
      <c r="D2" s="68"/>
      <c r="E2" s="68"/>
      <c r="F2" s="68"/>
      <c r="G2" s="68"/>
      <c r="H2" s="69"/>
    </row>
    <row r="3" spans="1:80" ht="145.5" customHeight="1" thickBot="1" x14ac:dyDescent="0.3">
      <c r="B3" s="70"/>
      <c r="C3" s="203" t="s">
        <v>170</v>
      </c>
      <c r="D3" s="203"/>
      <c r="E3" s="203"/>
      <c r="F3" s="203"/>
      <c r="G3" s="203"/>
      <c r="H3" s="79"/>
    </row>
    <row r="4" spans="1:80" ht="9" customHeight="1" x14ac:dyDescent="0.25">
      <c r="C4" s="72"/>
      <c r="D4" s="72"/>
      <c r="E4" s="72"/>
      <c r="F4" s="72"/>
      <c r="G4" s="72"/>
    </row>
    <row r="5" spans="1:80" s="20" customFormat="1" ht="13.5" customHeight="1" x14ac:dyDescent="0.2">
      <c r="A5" s="3"/>
      <c r="B5" s="4"/>
      <c r="C5" s="5" t="s">
        <v>45</v>
      </c>
      <c r="D5" s="235" t="str">
        <f>IF('General Information'!D7="","",'General Information'!D7)</f>
        <v/>
      </c>
      <c r="E5" s="236"/>
      <c r="F5" s="5" t="s">
        <v>94</v>
      </c>
      <c r="G5" s="237" t="str">
        <f>IF('General Information'!D13="","",'General Information'!D13)</f>
        <v/>
      </c>
      <c r="H5" s="238"/>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1:80" ht="28.5" customHeight="1" thickBot="1" x14ac:dyDescent="0.3">
      <c r="B6" s="278" t="s">
        <v>192</v>
      </c>
      <c r="C6" s="278"/>
      <c r="D6" s="278"/>
      <c r="E6" s="278"/>
      <c r="F6" s="278"/>
      <c r="G6" s="278"/>
      <c r="H6" s="278"/>
    </row>
    <row r="7" spans="1:80" ht="20.25" customHeight="1" x14ac:dyDescent="0.35">
      <c r="B7" s="246" t="s">
        <v>75</v>
      </c>
      <c r="C7" s="247"/>
      <c r="D7" s="247"/>
      <c r="E7" s="247"/>
      <c r="F7" s="247"/>
      <c r="G7" s="247"/>
      <c r="H7" s="248"/>
    </row>
    <row r="8" spans="1:80" s="88" customFormat="1" ht="111.95" customHeight="1" x14ac:dyDescent="0.3">
      <c r="B8" s="87"/>
      <c r="C8" s="252" t="s">
        <v>191</v>
      </c>
      <c r="D8" s="252"/>
      <c r="E8" s="252"/>
      <c r="F8" s="252"/>
      <c r="G8" s="252"/>
      <c r="H8" s="253"/>
      <c r="J8" s="89"/>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row>
    <row r="9" spans="1:80" ht="7.5" customHeight="1" x14ac:dyDescent="0.25">
      <c r="B9" s="17"/>
      <c r="C9" s="91"/>
      <c r="D9" s="91"/>
      <c r="H9" s="19"/>
    </row>
    <row r="10" spans="1:80" ht="34.5" x14ac:dyDescent="0.25">
      <c r="B10" s="17"/>
      <c r="C10" s="262" t="s">
        <v>0</v>
      </c>
      <c r="D10" s="263"/>
      <c r="E10" s="92" t="s">
        <v>1</v>
      </c>
      <c r="F10" s="268" t="s">
        <v>2</v>
      </c>
      <c r="G10" s="269"/>
      <c r="H10" s="19"/>
    </row>
    <row r="11" spans="1:80" ht="45.75" customHeight="1" x14ac:dyDescent="0.25">
      <c r="B11" s="17"/>
      <c r="C11" s="260" t="s">
        <v>9</v>
      </c>
      <c r="D11" s="261"/>
      <c r="E11" s="85" t="s">
        <v>10</v>
      </c>
      <c r="F11" s="256"/>
      <c r="G11" s="257"/>
      <c r="H11" s="19"/>
    </row>
    <row r="12" spans="1:80" ht="45.75" customHeight="1" x14ac:dyDescent="0.25">
      <c r="B12" s="17"/>
      <c r="C12" s="260" t="s">
        <v>76</v>
      </c>
      <c r="D12" s="261"/>
      <c r="E12" s="85" t="s">
        <v>10</v>
      </c>
      <c r="F12" s="256"/>
      <c r="G12" s="257"/>
      <c r="H12" s="19"/>
    </row>
    <row r="13" spans="1:80" ht="45.75" customHeight="1" x14ac:dyDescent="0.25">
      <c r="B13" s="17"/>
      <c r="C13" s="260" t="s">
        <v>77</v>
      </c>
      <c r="D13" s="261"/>
      <c r="E13" s="85" t="s">
        <v>10</v>
      </c>
      <c r="F13" s="256"/>
      <c r="G13" s="257"/>
      <c r="H13" s="19"/>
    </row>
    <row r="14" spans="1:80" ht="45.75" customHeight="1" x14ac:dyDescent="0.25">
      <c r="B14" s="17"/>
      <c r="C14" s="260" t="s">
        <v>78</v>
      </c>
      <c r="D14" s="261"/>
      <c r="E14" s="85" t="s">
        <v>10</v>
      </c>
      <c r="F14" s="256"/>
      <c r="G14" s="257"/>
      <c r="H14" s="19"/>
    </row>
    <row r="15" spans="1:80" ht="45.75" customHeight="1" x14ac:dyDescent="0.25">
      <c r="B15" s="17"/>
      <c r="C15" s="260" t="s">
        <v>79</v>
      </c>
      <c r="D15" s="261"/>
      <c r="E15" s="85" t="s">
        <v>10</v>
      </c>
      <c r="F15" s="256"/>
      <c r="G15" s="257"/>
      <c r="H15" s="19"/>
    </row>
    <row r="16" spans="1:80" ht="32.25" customHeight="1" x14ac:dyDescent="0.25">
      <c r="B16" s="17"/>
      <c r="C16" s="266" t="s">
        <v>122</v>
      </c>
      <c r="D16" s="267"/>
      <c r="E16" s="93">
        <f>SUM(E11:E15)</f>
        <v>0</v>
      </c>
      <c r="F16" s="273"/>
      <c r="G16" s="274"/>
      <c r="H16" s="19"/>
    </row>
    <row r="17" spans="2:8" x14ac:dyDescent="0.25">
      <c r="B17" s="17"/>
      <c r="H17" s="19"/>
    </row>
    <row r="18" spans="2:8" ht="33.75" customHeight="1" x14ac:dyDescent="0.25">
      <c r="B18" s="17"/>
      <c r="C18" s="275" t="s">
        <v>123</v>
      </c>
      <c r="D18" s="276"/>
      <c r="E18" s="276"/>
      <c r="F18" s="276"/>
      <c r="G18" s="277"/>
      <c r="H18" s="19"/>
    </row>
    <row r="19" spans="2:8" ht="117.75" customHeight="1" x14ac:dyDescent="0.25">
      <c r="B19" s="17"/>
      <c r="C19" s="270"/>
      <c r="D19" s="271"/>
      <c r="E19" s="271"/>
      <c r="F19" s="271"/>
      <c r="G19" s="272"/>
      <c r="H19" s="19"/>
    </row>
    <row r="20" spans="2:8" ht="7.5" customHeight="1" thickBot="1" x14ac:dyDescent="0.3">
      <c r="B20" s="27"/>
      <c r="C20" s="29"/>
      <c r="D20" s="29"/>
      <c r="E20" s="29"/>
      <c r="F20" s="29"/>
      <c r="G20" s="29"/>
      <c r="H20" s="30"/>
    </row>
    <row r="21" spans="2:8" ht="8.25" customHeight="1" x14ac:dyDescent="0.25"/>
    <row r="22" spans="2:8" s="22" customFormat="1" x14ac:dyDescent="0.25"/>
    <row r="23" spans="2:8" s="22" customFormat="1" x14ac:dyDescent="0.25"/>
    <row r="24" spans="2:8" s="22" customFormat="1" x14ac:dyDescent="0.25"/>
    <row r="25" spans="2:8" s="22" customFormat="1" x14ac:dyDescent="0.25"/>
    <row r="26" spans="2:8" s="22" customFormat="1" x14ac:dyDescent="0.25"/>
    <row r="27" spans="2:8" s="22" customFormat="1" x14ac:dyDescent="0.25"/>
    <row r="28" spans="2:8" s="22" customFormat="1" x14ac:dyDescent="0.25"/>
    <row r="29" spans="2:8" s="22" customFormat="1" x14ac:dyDescent="0.25"/>
    <row r="30" spans="2:8" s="22" customFormat="1" x14ac:dyDescent="0.25"/>
    <row r="31" spans="2:8" s="22" customFormat="1" x14ac:dyDescent="0.25"/>
    <row r="32" spans="2:8"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sheetData>
  <sheetProtection algorithmName="SHA-512" hashValue="80ZiN3hf2NpGXDqFgpdA5kiwkiEASqygCWWTNVT/+K9eQ9EmkcFGcuttyj4DM3ZAxOOFc9GJQIxu/HS8mnwexw==" saltValue="lp+WbPQIgVi2etkMoXJC3g==" spinCount="100000" sheet="1" formatRows="0" selectLockedCells="1"/>
  <mergeCells count="22">
    <mergeCell ref="C19:G19"/>
    <mergeCell ref="C3:G3"/>
    <mergeCell ref="D5:E5"/>
    <mergeCell ref="G5:H5"/>
    <mergeCell ref="F13:G13"/>
    <mergeCell ref="F14:G14"/>
    <mergeCell ref="F15:G15"/>
    <mergeCell ref="F16:G16"/>
    <mergeCell ref="C18:G18"/>
    <mergeCell ref="B6:H6"/>
    <mergeCell ref="B7:H7"/>
    <mergeCell ref="C8:H8"/>
    <mergeCell ref="C10:D10"/>
    <mergeCell ref="C11:D11"/>
    <mergeCell ref="C12:D12"/>
    <mergeCell ref="C13:D13"/>
    <mergeCell ref="C14:D14"/>
    <mergeCell ref="C15:D15"/>
    <mergeCell ref="C16:D16"/>
    <mergeCell ref="F10:G10"/>
    <mergeCell ref="F11:G11"/>
    <mergeCell ref="F12:G12"/>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51ED-AA72-4B38-9651-FE450B09CD76}">
  <sheetPr codeName="Sheet10">
    <pageSetUpPr fitToPage="1"/>
  </sheetPr>
  <dimension ref="B1:CB266"/>
  <sheetViews>
    <sheetView workbookViewId="0">
      <selection activeCell="E22" sqref="E22"/>
    </sheetView>
  </sheetViews>
  <sheetFormatPr defaultColWidth="9.140625" defaultRowHeight="15" x14ac:dyDescent="0.25"/>
  <cols>
    <col min="1" max="2" width="1.42578125" style="15" customWidth="1"/>
    <col min="3" max="3" width="13.85546875" style="15" customWidth="1"/>
    <col min="4" max="4" width="33.42578125" style="15" customWidth="1"/>
    <col min="5" max="5" width="20.42578125" style="15" customWidth="1"/>
    <col min="6" max="6" width="26.85546875" style="15" customWidth="1"/>
    <col min="7" max="7" width="7.42578125" style="15" customWidth="1"/>
    <col min="8" max="8" width="1.42578125" style="15" customWidth="1"/>
    <col min="9" max="9" width="1.28515625" style="15" customWidth="1"/>
    <col min="10" max="45" width="9.140625" style="22"/>
    <col min="46" max="16384" width="9.140625" style="15"/>
  </cols>
  <sheetData>
    <row r="1" spans="2:80" ht="3.75" customHeight="1" thickBot="1" x14ac:dyDescent="0.3">
      <c r="AP1" s="15"/>
      <c r="AQ1" s="15"/>
      <c r="AR1" s="15"/>
      <c r="AS1" s="15"/>
    </row>
    <row r="2" spans="2:80" ht="18.75" customHeight="1" x14ac:dyDescent="0.3">
      <c r="B2" s="66"/>
      <c r="C2" s="67" t="s">
        <v>100</v>
      </c>
      <c r="D2" s="68"/>
      <c r="E2" s="68"/>
      <c r="F2" s="68"/>
      <c r="G2" s="68"/>
      <c r="H2" s="69"/>
      <c r="AP2" s="15"/>
      <c r="AQ2" s="15"/>
      <c r="AR2" s="15"/>
      <c r="AS2" s="15"/>
    </row>
    <row r="3" spans="2:80" ht="19.5" customHeight="1" thickBot="1" x14ac:dyDescent="0.3">
      <c r="B3" s="70"/>
      <c r="C3" s="203" t="s">
        <v>171</v>
      </c>
      <c r="D3" s="203"/>
      <c r="E3" s="203"/>
      <c r="F3" s="203"/>
      <c r="G3" s="203"/>
      <c r="H3" s="71"/>
      <c r="AP3" s="15"/>
      <c r="AQ3" s="15"/>
      <c r="AR3" s="15"/>
      <c r="AS3" s="15"/>
    </row>
    <row r="4" spans="2:80" ht="9" customHeight="1" x14ac:dyDescent="0.25">
      <c r="C4" s="72"/>
      <c r="D4" s="72"/>
      <c r="E4" s="72"/>
      <c r="F4" s="72"/>
      <c r="G4" s="72"/>
      <c r="H4" s="72"/>
      <c r="AP4" s="15"/>
      <c r="AQ4" s="15"/>
      <c r="AR4" s="15"/>
      <c r="AS4" s="15"/>
    </row>
    <row r="5" spans="2:80" s="20" customFormat="1" ht="13.5" customHeight="1" x14ac:dyDescent="0.2">
      <c r="B5" s="4"/>
      <c r="C5" s="5" t="s">
        <v>45</v>
      </c>
      <c r="D5" s="6" t="str">
        <f>IF('General Information'!D7="","",'General Information'!D7)</f>
        <v/>
      </c>
      <c r="E5" s="7" t="s">
        <v>94</v>
      </c>
      <c r="F5" s="237" t="str">
        <f>IF('General Information'!D13="","",'General Information'!D13)</f>
        <v/>
      </c>
      <c r="G5" s="237"/>
      <c r="H5" s="238"/>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25.5" customHeight="1" x14ac:dyDescent="0.25">
      <c r="B6" s="284" t="s">
        <v>101</v>
      </c>
      <c r="C6" s="284"/>
      <c r="D6" s="284"/>
      <c r="E6" s="284"/>
      <c r="F6" s="284"/>
      <c r="G6" s="284"/>
      <c r="H6" s="284"/>
    </row>
    <row r="7" spans="2:80" ht="7.5" customHeight="1" thickBot="1" x14ac:dyDescent="0.3">
      <c r="C7" s="12"/>
      <c r="D7" s="12"/>
      <c r="E7" s="12"/>
      <c r="F7" s="12"/>
      <c r="G7" s="12"/>
    </row>
    <row r="8" spans="2:80" ht="21" customHeight="1" x14ac:dyDescent="0.35">
      <c r="B8" s="246" t="s">
        <v>193</v>
      </c>
      <c r="C8" s="247"/>
      <c r="D8" s="247"/>
      <c r="E8" s="247"/>
      <c r="F8" s="247"/>
      <c r="G8" s="247"/>
      <c r="H8" s="248"/>
    </row>
    <row r="9" spans="2:80" ht="6.75" customHeight="1" x14ac:dyDescent="0.25">
      <c r="B9" s="17"/>
      <c r="H9" s="19"/>
    </row>
    <row r="10" spans="2:80" ht="15.75" x14ac:dyDescent="0.25">
      <c r="B10" s="17"/>
      <c r="C10" s="281" t="s">
        <v>125</v>
      </c>
      <c r="D10" s="282"/>
      <c r="E10" s="283"/>
      <c r="F10" s="289"/>
      <c r="G10" s="290"/>
      <c r="H10" s="19"/>
    </row>
    <row r="11" spans="2:80" s="88" customFormat="1" ht="18.75" x14ac:dyDescent="0.3">
      <c r="B11" s="87"/>
      <c r="C11" s="285" t="s">
        <v>102</v>
      </c>
      <c r="D11" s="285"/>
      <c r="E11" s="285"/>
      <c r="F11" s="285"/>
      <c r="G11" s="285"/>
      <c r="H11" s="9"/>
      <c r="J11" s="89"/>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row>
    <row r="12" spans="2:80" ht="7.5" customHeight="1" x14ac:dyDescent="0.25">
      <c r="B12" s="17"/>
      <c r="C12" s="91"/>
      <c r="D12" s="91"/>
      <c r="H12" s="19"/>
      <c r="AP12" s="15"/>
      <c r="AQ12" s="15"/>
      <c r="AR12" s="15"/>
      <c r="AS12" s="15"/>
    </row>
    <row r="13" spans="2:80" ht="27.75" customHeight="1" x14ac:dyDescent="0.25">
      <c r="B13" s="17"/>
      <c r="C13" s="286" t="s">
        <v>108</v>
      </c>
      <c r="D13" s="287"/>
      <c r="E13" s="287"/>
      <c r="F13" s="287"/>
      <c r="G13" s="288"/>
      <c r="H13" s="19"/>
      <c r="AP13" s="15"/>
      <c r="AQ13" s="15"/>
      <c r="AR13" s="15"/>
      <c r="AS13" s="15"/>
    </row>
    <row r="14" spans="2:80" ht="34.5" x14ac:dyDescent="0.25">
      <c r="B14" s="17"/>
      <c r="C14" s="262" t="s">
        <v>0</v>
      </c>
      <c r="D14" s="263"/>
      <c r="E14" s="92" t="s">
        <v>1</v>
      </c>
      <c r="F14" s="254" t="s">
        <v>2</v>
      </c>
      <c r="G14" s="255"/>
      <c r="H14" s="19"/>
      <c r="AP14" s="15"/>
      <c r="AQ14" s="15"/>
      <c r="AR14" s="15"/>
      <c r="AS14" s="15"/>
    </row>
    <row r="15" spans="2:80" ht="51.95" customHeight="1" x14ac:dyDescent="0.25">
      <c r="B15" s="17"/>
      <c r="C15" s="279" t="s">
        <v>110</v>
      </c>
      <c r="D15" s="280"/>
      <c r="E15" s="85" t="s">
        <v>10</v>
      </c>
      <c r="F15" s="256"/>
      <c r="G15" s="257"/>
      <c r="H15" s="19"/>
      <c r="AP15" s="15"/>
      <c r="AQ15" s="15"/>
      <c r="AR15" s="15"/>
      <c r="AS15" s="15"/>
    </row>
    <row r="16" spans="2:80" ht="64.5" customHeight="1" x14ac:dyDescent="0.25">
      <c r="B16" s="17"/>
      <c r="C16" s="279" t="s">
        <v>109</v>
      </c>
      <c r="D16" s="280"/>
      <c r="E16" s="85" t="s">
        <v>10</v>
      </c>
      <c r="F16" s="256"/>
      <c r="G16" s="257"/>
      <c r="H16" s="19"/>
      <c r="AP16" s="15"/>
      <c r="AQ16" s="15"/>
      <c r="AR16" s="15"/>
      <c r="AS16" s="15"/>
    </row>
    <row r="17" spans="2:45" ht="48.75" customHeight="1" x14ac:dyDescent="0.25">
      <c r="B17" s="17"/>
      <c r="C17" s="279" t="s">
        <v>114</v>
      </c>
      <c r="D17" s="280"/>
      <c r="E17" s="85" t="s">
        <v>10</v>
      </c>
      <c r="F17" s="256"/>
      <c r="G17" s="257"/>
      <c r="H17" s="19"/>
      <c r="AP17" s="15"/>
      <c r="AQ17" s="15"/>
      <c r="AR17" s="15"/>
      <c r="AS17" s="15"/>
    </row>
    <row r="18" spans="2:45" ht="51.95" customHeight="1" x14ac:dyDescent="0.25">
      <c r="B18" s="17"/>
      <c r="C18" s="279" t="s">
        <v>113</v>
      </c>
      <c r="D18" s="280"/>
      <c r="E18" s="85" t="s">
        <v>10</v>
      </c>
      <c r="F18" s="256"/>
      <c r="G18" s="257"/>
      <c r="H18" s="19"/>
      <c r="AP18" s="15"/>
      <c r="AQ18" s="15"/>
      <c r="AR18" s="15"/>
      <c r="AS18" s="15"/>
    </row>
    <row r="19" spans="2:45" ht="101.1" customHeight="1" x14ac:dyDescent="0.25">
      <c r="B19" s="17"/>
      <c r="C19" s="279" t="s">
        <v>112</v>
      </c>
      <c r="D19" s="280"/>
      <c r="E19" s="85" t="s">
        <v>10</v>
      </c>
      <c r="F19" s="256"/>
      <c r="G19" s="257"/>
      <c r="H19" s="19"/>
      <c r="AP19" s="15"/>
      <c r="AQ19" s="15"/>
      <c r="AR19" s="15"/>
      <c r="AS19" s="15"/>
    </row>
    <row r="20" spans="2:45" ht="51.95" customHeight="1" x14ac:dyDescent="0.25">
      <c r="B20" s="17"/>
      <c r="C20" s="279" t="s">
        <v>111</v>
      </c>
      <c r="D20" s="280"/>
      <c r="E20" s="85" t="s">
        <v>10</v>
      </c>
      <c r="F20" s="256"/>
      <c r="G20" s="257"/>
      <c r="H20" s="19"/>
      <c r="AP20" s="15"/>
      <c r="AQ20" s="15"/>
      <c r="AR20" s="15"/>
      <c r="AS20" s="15"/>
    </row>
    <row r="21" spans="2:45" ht="65.25" customHeight="1" x14ac:dyDescent="0.25">
      <c r="B21" s="17"/>
      <c r="C21" s="279" t="s">
        <v>115</v>
      </c>
      <c r="D21" s="280"/>
      <c r="E21" s="85" t="s">
        <v>10</v>
      </c>
      <c r="F21" s="256"/>
      <c r="G21" s="257"/>
      <c r="H21" s="19"/>
      <c r="AP21" s="15"/>
      <c r="AQ21" s="15"/>
      <c r="AR21" s="15"/>
      <c r="AS21" s="15"/>
    </row>
    <row r="22" spans="2:45" ht="111" customHeight="1" x14ac:dyDescent="0.25">
      <c r="B22" s="17"/>
      <c r="C22" s="279" t="s">
        <v>116</v>
      </c>
      <c r="D22" s="280"/>
      <c r="E22" s="85" t="s">
        <v>10</v>
      </c>
      <c r="F22" s="256"/>
      <c r="G22" s="257"/>
      <c r="H22" s="19"/>
      <c r="AP22" s="15"/>
      <c r="AQ22" s="15"/>
      <c r="AR22" s="15"/>
      <c r="AS22" s="15"/>
    </row>
    <row r="23" spans="2:45" ht="45.75" customHeight="1" x14ac:dyDescent="0.25">
      <c r="B23" s="17"/>
      <c r="C23" s="266" t="s">
        <v>124</v>
      </c>
      <c r="D23" s="267"/>
      <c r="E23" s="119">
        <f>SUM(E15:E22)</f>
        <v>0</v>
      </c>
      <c r="F23" s="264"/>
      <c r="G23" s="265"/>
      <c r="H23" s="19"/>
      <c r="AP23" s="15"/>
      <c r="AQ23" s="15"/>
      <c r="AR23" s="15"/>
      <c r="AS23" s="15"/>
    </row>
    <row r="24" spans="2:45" ht="12.75" customHeight="1" x14ac:dyDescent="0.25">
      <c r="B24" s="17"/>
      <c r="C24" s="94"/>
      <c r="H24" s="19"/>
      <c r="AP24" s="15"/>
      <c r="AQ24" s="15"/>
      <c r="AR24" s="15"/>
      <c r="AS24" s="15"/>
    </row>
    <row r="25" spans="2:45" ht="12" customHeight="1" thickBot="1" x14ac:dyDescent="0.3">
      <c r="B25" s="27"/>
      <c r="C25" s="95"/>
      <c r="D25" s="95"/>
      <c r="E25" s="95"/>
      <c r="F25" s="95"/>
      <c r="G25" s="95"/>
      <c r="H25" s="30"/>
    </row>
    <row r="26" spans="2:45" ht="9.75" customHeight="1" x14ac:dyDescent="0.25">
      <c r="C26" s="91"/>
      <c r="D26" s="91"/>
      <c r="E26" s="91"/>
    </row>
    <row r="27" spans="2:45" s="22" customFormat="1" x14ac:dyDescent="0.25"/>
    <row r="28" spans="2:45" s="22" customFormat="1" x14ac:dyDescent="0.25"/>
    <row r="29" spans="2:45" s="22" customFormat="1" x14ac:dyDescent="0.25"/>
    <row r="30" spans="2:45" s="22" customFormat="1" x14ac:dyDescent="0.25"/>
    <row r="31" spans="2:45" s="22" customFormat="1" x14ac:dyDescent="0.25"/>
    <row r="32" spans="2:45"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sheetData>
  <sheetProtection algorithmName="SHA-512" hashValue="Y6LTnyEymkLPzeUquHLWnXwaiykFsE4uAqKp7uZs7P7ctd4Ld7r9hibr0w4A+aeQpkEDpNcIDeFtxABUw5yFPQ==" saltValue="CC3ul3BX5VrurjAddoqUag==" spinCount="100000" sheet="1" formatRows="0" selectLockedCells="1"/>
  <mergeCells count="28">
    <mergeCell ref="C3:G3"/>
    <mergeCell ref="C11:G11"/>
    <mergeCell ref="C13:G13"/>
    <mergeCell ref="C23:D23"/>
    <mergeCell ref="F23:G23"/>
    <mergeCell ref="F10:G10"/>
    <mergeCell ref="C16:D16"/>
    <mergeCell ref="F16:G16"/>
    <mergeCell ref="C22:D22"/>
    <mergeCell ref="F22:G22"/>
    <mergeCell ref="C19:D19"/>
    <mergeCell ref="F19:G19"/>
    <mergeCell ref="C20:D20"/>
    <mergeCell ref="F20:G20"/>
    <mergeCell ref="C21:D21"/>
    <mergeCell ref="F21:G21"/>
    <mergeCell ref="F5:H5"/>
    <mergeCell ref="B8:H8"/>
    <mergeCell ref="C17:D17"/>
    <mergeCell ref="F17:G17"/>
    <mergeCell ref="C18:D18"/>
    <mergeCell ref="F18:G18"/>
    <mergeCell ref="C10:E10"/>
    <mergeCell ref="C14:D14"/>
    <mergeCell ref="F14:G14"/>
    <mergeCell ref="C15:D15"/>
    <mergeCell ref="F15:G15"/>
    <mergeCell ref="B6:H6"/>
  </mergeCells>
  <dataValidations count="2">
    <dataValidation type="list" allowBlank="1" showInputMessage="1" showErrorMessage="1" sqref="F14:G14 F12:G12" xr:uid="{E39ED27E-E7A3-4491-B5BD-D244C216988B}">
      <formula1>"Yes,No but provide DV services,No"</formula1>
    </dataValidation>
    <dataValidation type="list" allowBlank="1" showInputMessage="1" showErrorMessage="1" sqref="F10:G10" xr:uid="{26AA628F-D202-432C-B095-D9F987177B56}">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8C24-43CF-43B5-B13E-B2668ED52A51}">
  <sheetPr codeName="Sheet12">
    <pageSetUpPr fitToPage="1"/>
  </sheetPr>
  <dimension ref="B1:CB263"/>
  <sheetViews>
    <sheetView workbookViewId="0">
      <selection activeCell="F10" sqref="F10:G10"/>
    </sheetView>
  </sheetViews>
  <sheetFormatPr defaultColWidth="9.140625" defaultRowHeight="15" x14ac:dyDescent="0.25"/>
  <cols>
    <col min="1" max="2" width="1.42578125" style="15" customWidth="1"/>
    <col min="3" max="3" width="13.85546875" style="15" customWidth="1"/>
    <col min="4" max="4" width="33.42578125" style="15" customWidth="1"/>
    <col min="5" max="5" width="20.42578125" style="15" customWidth="1"/>
    <col min="6" max="6" width="26.85546875" style="15" customWidth="1"/>
    <col min="7" max="7" width="7.42578125" style="15" customWidth="1"/>
    <col min="8" max="8" width="1.42578125" style="15" customWidth="1"/>
    <col min="9" max="9" width="1.28515625" style="15" customWidth="1"/>
    <col min="10" max="45" width="9.140625" style="22"/>
    <col min="46" max="16384" width="9.140625" style="15"/>
  </cols>
  <sheetData>
    <row r="1" spans="2:80" ht="3.75" customHeight="1" thickBot="1" x14ac:dyDescent="0.3">
      <c r="AP1" s="15"/>
      <c r="AQ1" s="15"/>
      <c r="AR1" s="15"/>
      <c r="AS1" s="15"/>
    </row>
    <row r="2" spans="2:80" ht="18.75" customHeight="1" x14ac:dyDescent="0.3">
      <c r="B2" s="66"/>
      <c r="C2" s="67" t="s">
        <v>131</v>
      </c>
      <c r="D2" s="68"/>
      <c r="E2" s="68"/>
      <c r="F2" s="68"/>
      <c r="G2" s="68"/>
      <c r="H2" s="69"/>
      <c r="AP2" s="15"/>
      <c r="AQ2" s="15"/>
      <c r="AR2" s="15"/>
      <c r="AS2" s="15"/>
    </row>
    <row r="3" spans="2:80" ht="156.75" customHeight="1" thickBot="1" x14ac:dyDescent="0.3">
      <c r="B3" s="70"/>
      <c r="C3" s="295" t="s">
        <v>199</v>
      </c>
      <c r="D3" s="295"/>
      <c r="E3" s="295"/>
      <c r="F3" s="295"/>
      <c r="G3" s="295"/>
      <c r="H3" s="71"/>
      <c r="AP3" s="15"/>
      <c r="AQ3" s="15"/>
      <c r="AR3" s="15"/>
      <c r="AS3" s="15"/>
    </row>
    <row r="4" spans="2:80" ht="9" customHeight="1" x14ac:dyDescent="0.25">
      <c r="C4" s="72"/>
      <c r="D4" s="72"/>
      <c r="E4" s="72"/>
      <c r="F4" s="72"/>
      <c r="G4" s="72"/>
      <c r="H4" s="72"/>
      <c r="AP4" s="15"/>
      <c r="AQ4" s="15"/>
      <c r="AR4" s="15"/>
      <c r="AS4" s="15"/>
    </row>
    <row r="5" spans="2:80" s="20" customFormat="1" ht="13.5" customHeight="1" x14ac:dyDescent="0.2">
      <c r="B5" s="4"/>
      <c r="C5" s="5" t="s">
        <v>45</v>
      </c>
      <c r="D5" s="6" t="str">
        <f>IF('General Information'!D7="","",'General Information'!D7)</f>
        <v/>
      </c>
      <c r="E5" s="7" t="s">
        <v>94</v>
      </c>
      <c r="F5" s="237" t="str">
        <f>IF('General Information'!D13="","",'General Information'!D13)</f>
        <v/>
      </c>
      <c r="G5" s="237"/>
      <c r="H5" s="238"/>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25.5" customHeight="1" x14ac:dyDescent="0.25">
      <c r="B6" s="284" t="s">
        <v>130</v>
      </c>
      <c r="C6" s="284"/>
      <c r="D6" s="284"/>
      <c r="E6" s="284"/>
      <c r="F6" s="284"/>
      <c r="G6" s="284"/>
      <c r="H6" s="284"/>
    </row>
    <row r="7" spans="2:80" ht="7.5" customHeight="1" thickBot="1" x14ac:dyDescent="0.3">
      <c r="C7" s="12"/>
      <c r="D7" s="12"/>
      <c r="E7" s="12"/>
      <c r="F7" s="12"/>
      <c r="G7" s="12"/>
    </row>
    <row r="8" spans="2:80" ht="21" customHeight="1" x14ac:dyDescent="0.35">
      <c r="B8" s="246" t="s">
        <v>130</v>
      </c>
      <c r="C8" s="247"/>
      <c r="D8" s="247"/>
      <c r="E8" s="247"/>
      <c r="F8" s="247"/>
      <c r="G8" s="247"/>
      <c r="H8" s="248"/>
    </row>
    <row r="9" spans="2:80" ht="6.75" customHeight="1" x14ac:dyDescent="0.25">
      <c r="B9" s="17"/>
      <c r="H9" s="19"/>
    </row>
    <row r="10" spans="2:80" ht="54.75" customHeight="1" x14ac:dyDescent="0.25">
      <c r="B10" s="17"/>
      <c r="C10" s="281" t="s">
        <v>175</v>
      </c>
      <c r="D10" s="282"/>
      <c r="E10" s="283"/>
      <c r="F10" s="289"/>
      <c r="G10" s="290"/>
      <c r="H10" s="19"/>
    </row>
    <row r="11" spans="2:80" s="88" customFormat="1" ht="56.25" customHeight="1" x14ac:dyDescent="0.3">
      <c r="B11" s="87"/>
      <c r="C11" s="294" t="s">
        <v>133</v>
      </c>
      <c r="D11" s="294"/>
      <c r="E11" s="294"/>
      <c r="F11" s="294"/>
      <c r="G11" s="294"/>
      <c r="H11" s="9"/>
      <c r="J11" s="89"/>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row>
    <row r="12" spans="2:80" ht="7.5" customHeight="1" x14ac:dyDescent="0.25">
      <c r="B12" s="17"/>
      <c r="C12" s="91"/>
      <c r="D12" s="91"/>
      <c r="H12" s="19"/>
      <c r="AP12" s="15"/>
      <c r="AQ12" s="15"/>
      <c r="AR12" s="15"/>
      <c r="AS12" s="15"/>
    </row>
    <row r="13" spans="2:80" ht="27.75" customHeight="1" x14ac:dyDescent="0.25">
      <c r="B13" s="17"/>
      <c r="C13" s="286" t="s">
        <v>130</v>
      </c>
      <c r="D13" s="287"/>
      <c r="E13" s="287"/>
      <c r="F13" s="287"/>
      <c r="G13" s="288"/>
      <c r="H13" s="19"/>
      <c r="AP13" s="15"/>
      <c r="AQ13" s="15"/>
      <c r="AR13" s="15"/>
      <c r="AS13" s="15"/>
    </row>
    <row r="14" spans="2:80" ht="34.5" x14ac:dyDescent="0.25">
      <c r="B14" s="17"/>
      <c r="C14" s="262" t="s">
        <v>0</v>
      </c>
      <c r="D14" s="263"/>
      <c r="E14" s="92" t="s">
        <v>1</v>
      </c>
      <c r="F14" s="254" t="s">
        <v>2</v>
      </c>
      <c r="G14" s="255"/>
      <c r="H14" s="19"/>
      <c r="AP14" s="15"/>
      <c r="AQ14" s="15"/>
      <c r="AR14" s="15"/>
      <c r="AS14" s="15"/>
    </row>
    <row r="15" spans="2:80" ht="69" customHeight="1" x14ac:dyDescent="0.25">
      <c r="B15" s="17"/>
      <c r="C15" s="279" t="s">
        <v>137</v>
      </c>
      <c r="D15" s="280"/>
      <c r="E15" s="85" t="s">
        <v>10</v>
      </c>
      <c r="F15" s="256"/>
      <c r="G15" s="257"/>
      <c r="H15" s="19"/>
      <c r="AP15" s="15"/>
      <c r="AQ15" s="15"/>
      <c r="AR15" s="15"/>
      <c r="AS15" s="15"/>
    </row>
    <row r="16" spans="2:80" ht="69" customHeight="1" x14ac:dyDescent="0.25">
      <c r="B16" s="17"/>
      <c r="C16" s="279" t="s">
        <v>135</v>
      </c>
      <c r="D16" s="280"/>
      <c r="E16" s="85" t="s">
        <v>10</v>
      </c>
      <c r="F16" s="256"/>
      <c r="G16" s="257"/>
      <c r="H16" s="19"/>
      <c r="AP16" s="15"/>
      <c r="AQ16" s="15"/>
      <c r="AR16" s="15"/>
      <c r="AS16" s="15"/>
    </row>
    <row r="17" spans="2:45" ht="69" customHeight="1" x14ac:dyDescent="0.25">
      <c r="B17" s="17"/>
      <c r="C17" s="279" t="s">
        <v>136</v>
      </c>
      <c r="D17" s="280"/>
      <c r="E17" s="85" t="s">
        <v>10</v>
      </c>
      <c r="F17" s="256"/>
      <c r="G17" s="257"/>
      <c r="H17" s="19"/>
      <c r="AP17" s="15"/>
      <c r="AQ17" s="15"/>
      <c r="AR17" s="15"/>
      <c r="AS17" s="15"/>
    </row>
    <row r="18" spans="2:45" ht="45.75" customHeight="1" x14ac:dyDescent="0.25">
      <c r="B18" s="17"/>
      <c r="C18" s="266" t="s">
        <v>132</v>
      </c>
      <c r="D18" s="267"/>
      <c r="E18" s="93">
        <f>SUM(E15:E17)</f>
        <v>0</v>
      </c>
      <c r="F18" s="264"/>
      <c r="G18" s="265"/>
      <c r="H18" s="19"/>
      <c r="AP18" s="15"/>
      <c r="AQ18" s="15"/>
      <c r="AR18" s="15"/>
      <c r="AS18" s="15"/>
    </row>
    <row r="19" spans="2:45" ht="12.75" customHeight="1" x14ac:dyDescent="0.25">
      <c r="B19" s="17"/>
      <c r="C19" s="94"/>
      <c r="H19" s="19"/>
      <c r="AP19" s="15"/>
      <c r="AQ19" s="15"/>
      <c r="AR19" s="15"/>
      <c r="AS19" s="15"/>
    </row>
    <row r="20" spans="2:45" ht="30" customHeight="1" x14ac:dyDescent="0.25">
      <c r="B20" s="17"/>
      <c r="C20" s="291" t="s">
        <v>134</v>
      </c>
      <c r="D20" s="292"/>
      <c r="E20" s="292"/>
      <c r="F20" s="292"/>
      <c r="G20" s="293"/>
      <c r="H20" s="19"/>
    </row>
    <row r="21" spans="2:45" ht="149.25" customHeight="1" x14ac:dyDescent="0.25">
      <c r="B21" s="17"/>
      <c r="C21" s="270"/>
      <c r="D21" s="271"/>
      <c r="E21" s="271"/>
      <c r="F21" s="271"/>
      <c r="G21" s="272"/>
      <c r="H21" s="19"/>
    </row>
    <row r="22" spans="2:45" ht="12" customHeight="1" thickBot="1" x14ac:dyDescent="0.3">
      <c r="B22" s="27"/>
      <c r="C22" s="95"/>
      <c r="D22" s="95"/>
      <c r="E22" s="95"/>
      <c r="F22" s="95"/>
      <c r="G22" s="95"/>
      <c r="H22" s="30"/>
    </row>
    <row r="23" spans="2:45" ht="9.75" customHeight="1" x14ac:dyDescent="0.25">
      <c r="C23" s="91"/>
      <c r="D23" s="91"/>
      <c r="E23" s="91"/>
    </row>
    <row r="24" spans="2:45" s="22" customFormat="1" x14ac:dyDescent="0.25"/>
    <row r="25" spans="2:45" s="22" customFormat="1" x14ac:dyDescent="0.25"/>
    <row r="26" spans="2:45" s="22" customFormat="1" x14ac:dyDescent="0.25"/>
    <row r="27" spans="2:45" s="22" customFormat="1" x14ac:dyDescent="0.25"/>
    <row r="28" spans="2:45" s="22" customFormat="1" x14ac:dyDescent="0.25"/>
    <row r="29" spans="2:45" s="22" customFormat="1" x14ac:dyDescent="0.25"/>
    <row r="30" spans="2:45" s="22" customFormat="1" x14ac:dyDescent="0.25"/>
    <row r="31" spans="2:45" s="22" customFormat="1" x14ac:dyDescent="0.25"/>
    <row r="32" spans="2:45"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sheetData>
  <sheetProtection algorithmName="SHA-512" hashValue="DB7oYmH4IEM1b8injlOUo+wm6yhJTC0X5pqXQQfVonsI5E56Tlrz4i8bOpy8RyvWd0q4/ONMrlZG/AvtX2tBAg==" saltValue="iMRklrd/aTta/tdSfeTfYQ==" spinCount="100000" sheet="1" formatRows="0" selectLockedCells="1"/>
  <mergeCells count="20">
    <mergeCell ref="C3:G3"/>
    <mergeCell ref="F5:H5"/>
    <mergeCell ref="B6:H6"/>
    <mergeCell ref="B8:H8"/>
    <mergeCell ref="C10:E10"/>
    <mergeCell ref="F10:G10"/>
    <mergeCell ref="C16:D16"/>
    <mergeCell ref="F16:G16"/>
    <mergeCell ref="C11:G11"/>
    <mergeCell ref="C13:G13"/>
    <mergeCell ref="C14:D14"/>
    <mergeCell ref="F14:G14"/>
    <mergeCell ref="C15:D15"/>
    <mergeCell ref="F15:G15"/>
    <mergeCell ref="C20:G20"/>
    <mergeCell ref="C21:G21"/>
    <mergeCell ref="C17:D17"/>
    <mergeCell ref="F17:G17"/>
    <mergeCell ref="C18:D18"/>
    <mergeCell ref="F18:G18"/>
  </mergeCells>
  <conditionalFormatting sqref="F10:G10">
    <cfRule type="expression" dxfId="0" priority="1">
      <formula>F10="No"</formula>
    </cfRule>
  </conditionalFormatting>
  <dataValidations count="2">
    <dataValidation type="list" allowBlank="1" showInputMessage="1" showErrorMessage="1" sqref="F12:G12" xr:uid="{998555EE-438F-4C49-8D8D-29003ACD9212}">
      <formula1>"Yes,No but provide DV services,No"</formula1>
    </dataValidation>
    <dataValidation type="list" allowBlank="1" showInputMessage="1" showErrorMessage="1" sqref="F10:G10" xr:uid="{D5E8D2D1-CB7D-46AD-81EE-6CB8FA3B5FE9}">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F943E4-ED61-47F3-A821-807F147ED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C0915C-583F-4DF7-B402-99E6486199BA}">
  <ds:schemaRefs>
    <ds:schemaRef ds:uri="http://www.w3.org/XML/1998/namespace"/>
    <ds:schemaRef ds:uri="http://schemas.microsoft.com/office/2006/documentManagement/types"/>
    <ds:schemaRef ds:uri="http://schemas.openxmlformats.org/package/2006/metadata/core-properties"/>
    <ds:schemaRef ds:uri="f4048ec6-96a3-4471-8680-564d5fb1fe8c"/>
    <ds:schemaRef ds:uri="http://purl.org/dc/elements/1.1/"/>
    <ds:schemaRef ds:uri="http://purl.org/dc/dcmitype/"/>
    <ds:schemaRef ds:uri="http://schemas.microsoft.com/office/infopath/2007/PartnerControls"/>
    <ds:schemaRef ds:uri="410f01f9-2a01-4792-aee1-b4de82774b38"/>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2A2A0D6-1233-4CCF-8CB0-0C1EA5AAA1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Instructions</vt:lpstr>
      <vt:lpstr>General Information</vt:lpstr>
      <vt:lpstr>Leasing</vt:lpstr>
      <vt:lpstr>Rental Assistance</vt:lpstr>
      <vt:lpstr>Operating</vt:lpstr>
      <vt:lpstr>Supportive Services</vt:lpstr>
      <vt:lpstr>HMIS</vt:lpstr>
      <vt:lpstr>VAWA Costs</vt:lpstr>
      <vt:lpstr>Rural Costs</vt:lpstr>
      <vt:lpstr>Admin &amp; Match</vt:lpstr>
      <vt:lpstr>Proposed Budget</vt:lpstr>
      <vt:lpstr>For Reference 2026 FMR</vt:lpstr>
      <vt:lpstr>'Admin &amp; Match'!Print_Area</vt:lpstr>
      <vt:lpstr>'For Reference 2026 FMR'!Print_Area</vt:lpstr>
      <vt:lpstr>'General Information'!Print_Area</vt:lpstr>
      <vt:lpstr>HMIS!Print_Area</vt:lpstr>
      <vt:lpstr>Instructions!Print_Area</vt:lpstr>
      <vt:lpstr>Leasing!Print_Area</vt:lpstr>
      <vt:lpstr>Operating!Print_Area</vt:lpstr>
      <vt:lpstr>'Proposed Budget'!Print_Area</vt:lpstr>
      <vt:lpstr>'Rental Assistance'!Print_Area</vt:lpstr>
      <vt:lpstr>'Rural Costs'!Print_Area</vt:lpstr>
      <vt:lpstr>'Supportive Services'!Print_Area</vt:lpstr>
      <vt:lpstr>'VAWA Costs'!Print_Area</vt:lpstr>
      <vt:lpstr>'Admin &amp; Match'!Print_Titles</vt:lpstr>
      <vt:lpstr>HMIS!Print_Titles</vt:lpstr>
      <vt:lpstr>Leasing!Print_Titles</vt:lpstr>
      <vt:lpstr>Operating!Print_Titles</vt:lpstr>
      <vt:lpstr>'Rental Assistance'!Print_Titles</vt:lpstr>
      <vt:lpstr>'Rural Costs'!Print_Titles</vt:lpstr>
      <vt:lpstr>'Supportive Services'!Print_Titles</vt:lpstr>
      <vt:lpstr>'VAWA Costs'!Print_Titles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Christy Rubenstein</cp:lastModifiedBy>
  <cp:lastPrinted>2026-07-27T20:22:29Z</cp:lastPrinted>
  <dcterms:created xsi:type="dcterms:W3CDTF">2019-07-29T14:58:59Z</dcterms:created>
  <dcterms:modified xsi:type="dcterms:W3CDTF">2026-07-28T16:39:23Z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20767200</vt:r8>
  </property>
  <property fmtid="{D5CDD505-2E9C-101B-9397-08002B2CF9AE}" pid="4" name="MediaServiceImageTags">
    <vt:lpwstr/>
  </property>
</Properties>
</file>